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Z:\R7 ばんたに自治振興会\R7健康福祉部会\R7 100万歩運動\"/>
    </mc:Choice>
  </mc:AlternateContent>
  <xr:revisionPtr revIDLastSave="0" documentId="13_ncr:1_{0BA2D495-6B93-4F95-AC8E-0B49078A5E6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記録１" sheetId="1" r:id="rId1"/>
    <sheet name="記録２" sheetId="2" r:id="rId2"/>
    <sheet name="記録３" sheetId="3" r:id="rId3"/>
    <sheet name="Sheet1" sheetId="4" r:id="rId4"/>
  </sheets>
  <calcPr calcId="191029"/>
</workbook>
</file>

<file path=xl/calcChain.xml><?xml version="1.0" encoding="utf-8"?>
<calcChain xmlns="http://schemas.openxmlformats.org/spreadsheetml/2006/main">
  <c r="A3" i="3" l="1"/>
  <c r="Q3" i="1"/>
  <c r="E37" i="2" l="1"/>
  <c r="E37" i="3"/>
  <c r="M37" i="3" l="1"/>
  <c r="M37" i="2"/>
  <c r="K3" i="1"/>
  <c r="S3" i="1"/>
  <c r="S35" i="1" s="1"/>
  <c r="C3" i="2"/>
  <c r="A3" i="2" s="1"/>
  <c r="C5" i="2" s="1"/>
  <c r="K3" i="2"/>
  <c r="I3" i="2" s="1"/>
  <c r="S3" i="2"/>
  <c r="Q3" i="2" s="1"/>
  <c r="C3" i="3"/>
  <c r="C5" i="3" s="1"/>
  <c r="S3" i="3"/>
  <c r="Q3" i="3" s="1"/>
  <c r="K3" i="3"/>
  <c r="I3" i="3" s="1"/>
  <c r="F5" i="1"/>
  <c r="F6" i="1" s="1"/>
  <c r="F7" i="1" s="1"/>
  <c r="F8" i="1" s="1"/>
  <c r="F9" i="1" s="1"/>
  <c r="F10" i="1" s="1"/>
  <c r="F11" i="1" s="1"/>
  <c r="F12" i="1" s="1"/>
  <c r="F13" i="1" s="1"/>
  <c r="F14" i="1" s="1"/>
  <c r="F15" i="1" s="1"/>
  <c r="F16" i="1" s="1"/>
  <c r="F17" i="1" s="1"/>
  <c r="F18" i="1" s="1"/>
  <c r="F19" i="1" s="1"/>
  <c r="F20" i="1" s="1"/>
  <c r="F21" i="1" s="1"/>
  <c r="F22" i="1" s="1"/>
  <c r="F23" i="1" s="1"/>
  <c r="F24" i="1" s="1"/>
  <c r="F25" i="1" s="1"/>
  <c r="F26" i="1" s="1"/>
  <c r="F27" i="1" s="1"/>
  <c r="F28" i="1" s="1"/>
  <c r="F29" i="1" s="1"/>
  <c r="F30" i="1" s="1"/>
  <c r="F31" i="1" s="1"/>
  <c r="F32" i="1" s="1"/>
  <c r="F33" i="1" s="1"/>
  <c r="F34" i="1" s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  <c r="C7" i="1"/>
  <c r="C6" i="1"/>
  <c r="C5" i="1"/>
  <c r="K34" i="3" l="1"/>
  <c r="K35" i="3"/>
  <c r="N5" i="1"/>
  <c r="N6" i="1" s="1"/>
  <c r="N7" i="1" s="1"/>
  <c r="N8" i="1" s="1"/>
  <c r="N9" i="1" s="1"/>
  <c r="N10" i="1" s="1"/>
  <c r="N11" i="1" s="1"/>
  <c r="N12" i="1" s="1"/>
  <c r="N13" i="1" s="1"/>
  <c r="N14" i="1" s="1"/>
  <c r="N15" i="1" s="1"/>
  <c r="N16" i="1" s="1"/>
  <c r="N17" i="1" s="1"/>
  <c r="N18" i="1" s="1"/>
  <c r="N19" i="1" s="1"/>
  <c r="N20" i="1" s="1"/>
  <c r="N21" i="1" s="1"/>
  <c r="N22" i="1" s="1"/>
  <c r="N23" i="1" s="1"/>
  <c r="N24" i="1" s="1"/>
  <c r="N25" i="1" s="1"/>
  <c r="N26" i="1" s="1"/>
  <c r="N27" i="1" s="1"/>
  <c r="N28" i="1" s="1"/>
  <c r="N29" i="1" s="1"/>
  <c r="N30" i="1" s="1"/>
  <c r="N31" i="1" s="1"/>
  <c r="N32" i="1" s="1"/>
  <c r="N33" i="1" s="1"/>
  <c r="N34" i="1" s="1"/>
  <c r="N35" i="1" s="1"/>
  <c r="V5" i="1" s="1"/>
  <c r="V6" i="1" s="1"/>
  <c r="V7" i="1" s="1"/>
  <c r="V8" i="1" s="1"/>
  <c r="V9" i="1" s="1"/>
  <c r="V10" i="1" s="1"/>
  <c r="V11" i="1" s="1"/>
  <c r="V12" i="1" s="1"/>
  <c r="V13" i="1" s="1"/>
  <c r="V14" i="1" s="1"/>
  <c r="V15" i="1" s="1"/>
  <c r="V16" i="1" s="1"/>
  <c r="V17" i="1" s="1"/>
  <c r="V18" i="1" s="1"/>
  <c r="V19" i="1" s="1"/>
  <c r="V20" i="1" s="1"/>
  <c r="V21" i="1" s="1"/>
  <c r="V22" i="1" s="1"/>
  <c r="V23" i="1" s="1"/>
  <c r="V24" i="1" s="1"/>
  <c r="V25" i="1" s="1"/>
  <c r="V26" i="1" s="1"/>
  <c r="V27" i="1" s="1"/>
  <c r="V28" i="1" s="1"/>
  <c r="V29" i="1" s="1"/>
  <c r="V30" i="1" s="1"/>
  <c r="V31" i="1" s="1"/>
  <c r="V32" i="1" s="1"/>
  <c r="V33" i="1" s="1"/>
  <c r="V34" i="1" s="1"/>
  <c r="V35" i="1" s="1"/>
  <c r="F5" i="2" s="1"/>
  <c r="F6" i="2" s="1"/>
  <c r="F7" i="2" s="1"/>
  <c r="F8" i="2" s="1"/>
  <c r="F9" i="2" s="1"/>
  <c r="F10" i="2" s="1"/>
  <c r="F11" i="2" s="1"/>
  <c r="F12" i="2" s="1"/>
  <c r="F13" i="2" s="1"/>
  <c r="F14" i="2" s="1"/>
  <c r="F15" i="2" s="1"/>
  <c r="F16" i="2" s="1"/>
  <c r="F17" i="2" s="1"/>
  <c r="F18" i="2" s="1"/>
  <c r="F19" i="2" s="1"/>
  <c r="F20" i="2" s="1"/>
  <c r="F21" i="2" s="1"/>
  <c r="F22" i="2" s="1"/>
  <c r="F23" i="2" s="1"/>
  <c r="F24" i="2" s="1"/>
  <c r="F25" i="2" s="1"/>
  <c r="F26" i="2" s="1"/>
  <c r="F27" i="2" s="1"/>
  <c r="F28" i="2" s="1"/>
  <c r="F29" i="2" s="1"/>
  <c r="F30" i="2" s="1"/>
  <c r="F31" i="2" s="1"/>
  <c r="F32" i="2" s="1"/>
  <c r="F33" i="2" s="1"/>
  <c r="F34" i="2" s="1"/>
  <c r="C34" i="2"/>
  <c r="C19" i="2"/>
  <c r="C14" i="2"/>
  <c r="C29" i="2"/>
  <c r="C13" i="2"/>
  <c r="C27" i="2"/>
  <c r="C8" i="2"/>
  <c r="C23" i="2"/>
  <c r="C7" i="2"/>
  <c r="C20" i="2"/>
  <c r="K35" i="2"/>
  <c r="K30" i="2"/>
  <c r="K24" i="2"/>
  <c r="K11" i="2"/>
  <c r="K26" i="2"/>
  <c r="K13" i="2"/>
  <c r="K15" i="2"/>
  <c r="K31" i="2"/>
  <c r="K25" i="2"/>
  <c r="K17" i="2"/>
  <c r="K5" i="2"/>
  <c r="K21" i="2"/>
  <c r="K19" i="2"/>
  <c r="K7" i="2"/>
  <c r="K33" i="2"/>
  <c r="K9" i="2"/>
  <c r="S29" i="3"/>
  <c r="S23" i="3"/>
  <c r="S17" i="3"/>
  <c r="S11" i="3"/>
  <c r="S5" i="3"/>
  <c r="S27" i="3"/>
  <c r="S21" i="3"/>
  <c r="S15" i="3"/>
  <c r="S9" i="3"/>
  <c r="S28" i="3"/>
  <c r="S22" i="3"/>
  <c r="S16" i="3"/>
  <c r="S10" i="3"/>
  <c r="S32" i="3"/>
  <c r="S26" i="3"/>
  <c r="S20" i="3"/>
  <c r="S14" i="3"/>
  <c r="S8" i="3"/>
  <c r="S30" i="3"/>
  <c r="S31" i="3"/>
  <c r="S25" i="3"/>
  <c r="S19" i="3"/>
  <c r="S13" i="3"/>
  <c r="S7" i="3"/>
  <c r="S24" i="3"/>
  <c r="S18" i="3"/>
  <c r="S12" i="3"/>
  <c r="S6" i="3"/>
  <c r="S34" i="2"/>
  <c r="S26" i="2"/>
  <c r="S18" i="2"/>
  <c r="S13" i="2"/>
  <c r="S6" i="2"/>
  <c r="S31" i="2"/>
  <c r="S10" i="2"/>
  <c r="S5" i="2"/>
  <c r="S32" i="2"/>
  <c r="S29" i="2"/>
  <c r="S23" i="2"/>
  <c r="S20" i="2"/>
  <c r="S15" i="2"/>
  <c r="S8" i="2"/>
  <c r="S25" i="2"/>
  <c r="S17" i="2"/>
  <c r="S28" i="2"/>
  <c r="S22" i="2"/>
  <c r="S19" i="2"/>
  <c r="S12" i="2"/>
  <c r="S7" i="2"/>
  <c r="S30" i="2"/>
  <c r="S33" i="2"/>
  <c r="S27" i="2"/>
  <c r="S21" i="2"/>
  <c r="S14" i="2"/>
  <c r="S9" i="2"/>
  <c r="S16" i="2"/>
  <c r="S24" i="2"/>
  <c r="S11" i="2"/>
  <c r="C12" i="2"/>
  <c r="C17" i="2"/>
  <c r="C25" i="2"/>
  <c r="C31" i="2"/>
  <c r="C10" i="2"/>
  <c r="C15" i="2"/>
  <c r="C6" i="2"/>
  <c r="C11" i="2"/>
  <c r="C18" i="2"/>
  <c r="C9" i="2"/>
  <c r="C16" i="2"/>
  <c r="C21" i="2"/>
  <c r="C33" i="2"/>
  <c r="K7" i="3"/>
  <c r="K10" i="3"/>
  <c r="K13" i="3"/>
  <c r="K16" i="3"/>
  <c r="K19" i="3"/>
  <c r="K22" i="3"/>
  <c r="K25" i="3"/>
  <c r="K28" i="3"/>
  <c r="K31" i="3"/>
  <c r="K5" i="3"/>
  <c r="K8" i="3"/>
  <c r="K11" i="3"/>
  <c r="K14" i="3"/>
  <c r="K17" i="3"/>
  <c r="K20" i="3"/>
  <c r="K23" i="3"/>
  <c r="K26" i="3"/>
  <c r="K29" i="3"/>
  <c r="K32" i="3"/>
  <c r="K9" i="3"/>
  <c r="K18" i="3"/>
  <c r="K24" i="3"/>
  <c r="K27" i="3"/>
  <c r="K33" i="3"/>
  <c r="K6" i="3"/>
  <c r="K12" i="3"/>
  <c r="K15" i="3"/>
  <c r="K21" i="3"/>
  <c r="K30" i="3"/>
  <c r="C7" i="3"/>
  <c r="C11" i="3"/>
  <c r="C15" i="3"/>
  <c r="C19" i="3"/>
  <c r="C25" i="3"/>
  <c r="C31" i="3"/>
  <c r="C6" i="3"/>
  <c r="C8" i="3"/>
  <c r="C10" i="3"/>
  <c r="C12" i="3"/>
  <c r="C14" i="3"/>
  <c r="C16" i="3"/>
  <c r="C18" i="3"/>
  <c r="C20" i="3"/>
  <c r="C22" i="3"/>
  <c r="C24" i="3"/>
  <c r="C26" i="3"/>
  <c r="C28" i="3"/>
  <c r="C30" i="3"/>
  <c r="C32" i="3"/>
  <c r="C34" i="3"/>
  <c r="C9" i="3"/>
  <c r="C13" i="3"/>
  <c r="C17" i="3"/>
  <c r="C21" i="3"/>
  <c r="C23" i="3"/>
  <c r="C27" i="3"/>
  <c r="C29" i="3"/>
  <c r="C33" i="3"/>
  <c r="C35" i="3"/>
  <c r="K22" i="2"/>
  <c r="K29" i="2"/>
  <c r="K34" i="2"/>
  <c r="K6" i="2"/>
  <c r="K8" i="2"/>
  <c r="K10" i="2"/>
  <c r="K12" i="2"/>
  <c r="K14" i="2"/>
  <c r="K16" i="2"/>
  <c r="K18" i="2"/>
  <c r="K20" i="2"/>
  <c r="K27" i="2"/>
  <c r="K32" i="2"/>
  <c r="K23" i="2"/>
  <c r="K28" i="2"/>
  <c r="C22" i="2"/>
  <c r="C24" i="2"/>
  <c r="C26" i="2"/>
  <c r="C28" i="2"/>
  <c r="C30" i="2"/>
  <c r="C32" i="2"/>
  <c r="S15" i="1"/>
  <c r="S27" i="1"/>
  <c r="S33" i="1"/>
  <c r="S10" i="1"/>
  <c r="S28" i="1"/>
  <c r="S5" i="1"/>
  <c r="S11" i="1"/>
  <c r="S23" i="1"/>
  <c r="S29" i="1"/>
  <c r="S6" i="1"/>
  <c r="S12" i="1"/>
  <c r="S18" i="1"/>
  <c r="S24" i="1"/>
  <c r="S30" i="1"/>
  <c r="S7" i="1"/>
  <c r="S13" i="1"/>
  <c r="S19" i="1"/>
  <c r="S25" i="1"/>
  <c r="S31" i="1"/>
  <c r="S9" i="1"/>
  <c r="S21" i="1"/>
  <c r="S22" i="1"/>
  <c r="S8" i="1"/>
  <c r="S14" i="1"/>
  <c r="S20" i="1"/>
  <c r="S26" i="1"/>
  <c r="S32" i="1"/>
  <c r="S16" i="1"/>
  <c r="S34" i="1"/>
  <c r="S17" i="1"/>
  <c r="K34" i="1"/>
  <c r="K8" i="1"/>
  <c r="K14" i="1"/>
  <c r="K20" i="1"/>
  <c r="K26" i="1"/>
  <c r="K32" i="1"/>
  <c r="K12" i="1"/>
  <c r="K24" i="1"/>
  <c r="K7" i="1"/>
  <c r="K13" i="1"/>
  <c r="K19" i="1"/>
  <c r="K25" i="1"/>
  <c r="K31" i="1"/>
  <c r="K9" i="1"/>
  <c r="K15" i="1"/>
  <c r="K21" i="1"/>
  <c r="K27" i="1"/>
  <c r="K33" i="1"/>
  <c r="K5" i="1"/>
  <c r="K11" i="1"/>
  <c r="K17" i="1"/>
  <c r="K23" i="1"/>
  <c r="K29" i="1"/>
  <c r="K35" i="1"/>
  <c r="K6" i="1"/>
  <c r="K18" i="1"/>
  <c r="K30" i="1"/>
  <c r="K10" i="1"/>
  <c r="K16" i="1"/>
  <c r="K22" i="1"/>
  <c r="K28" i="1"/>
  <c r="N5" i="2" l="1"/>
  <c r="N6" i="2" s="1"/>
  <c r="N7" i="2" s="1"/>
  <c r="N8" i="2" s="1"/>
  <c r="N9" i="2" s="1"/>
  <c r="N10" i="2" s="1"/>
  <c r="N11" i="2" s="1"/>
  <c r="N12" i="2" s="1"/>
  <c r="N13" i="2" s="1"/>
  <c r="N14" i="2" s="1"/>
  <c r="N15" i="2" s="1"/>
  <c r="N16" i="2" s="1"/>
  <c r="N17" i="2" s="1"/>
  <c r="N18" i="2" s="1"/>
  <c r="N19" i="2" s="1"/>
  <c r="N20" i="2" s="1"/>
  <c r="N21" i="2" s="1"/>
  <c r="N22" i="2" s="1"/>
  <c r="N23" i="2" s="1"/>
  <c r="N24" i="2" s="1"/>
  <c r="N25" i="2" s="1"/>
  <c r="N26" i="2" s="1"/>
  <c r="N27" i="2" s="1"/>
  <c r="N28" i="2" s="1"/>
  <c r="N29" i="2" s="1"/>
  <c r="N30" i="2" s="1"/>
  <c r="N31" i="2" s="1"/>
  <c r="N32" i="2" s="1"/>
  <c r="N33" i="2" s="1"/>
  <c r="N34" i="2" s="1"/>
  <c r="N35" i="2" s="1"/>
  <c r="V5" i="2" s="1"/>
  <c r="V6" i="2" s="1"/>
  <c r="V7" i="2" s="1"/>
  <c r="V8" i="2" s="1"/>
  <c r="V9" i="2" s="1"/>
  <c r="V10" i="2" s="1"/>
  <c r="V11" i="2" s="1"/>
  <c r="V12" i="2" s="1"/>
  <c r="V13" i="2" s="1"/>
  <c r="V14" i="2" s="1"/>
  <c r="V15" i="2" s="1"/>
  <c r="V16" i="2" s="1"/>
  <c r="V17" i="2" s="1"/>
  <c r="V18" i="2" s="1"/>
  <c r="V19" i="2" s="1"/>
  <c r="V20" i="2" s="1"/>
  <c r="V21" i="2" s="1"/>
  <c r="V22" i="2" s="1"/>
  <c r="V23" i="2" s="1"/>
  <c r="V24" i="2" s="1"/>
  <c r="V25" i="2" s="1"/>
  <c r="V26" i="2" s="1"/>
  <c r="V27" i="2" s="1"/>
  <c r="V28" i="2" s="1"/>
  <c r="V29" i="2" s="1"/>
  <c r="V30" i="2" s="1"/>
  <c r="V31" i="2" s="1"/>
  <c r="V32" i="2" s="1"/>
  <c r="V33" i="2" s="1"/>
  <c r="V34" i="2" s="1"/>
  <c r="F5" i="3" l="1"/>
  <c r="F6" i="3" s="1"/>
  <c r="F7" i="3" s="1"/>
  <c r="F8" i="3" s="1"/>
  <c r="F9" i="3" s="1"/>
  <c r="F10" i="3" s="1"/>
  <c r="F11" i="3" s="1"/>
  <c r="F12" i="3" s="1"/>
  <c r="F13" i="3" s="1"/>
  <c r="F14" i="3" s="1"/>
  <c r="F15" i="3" s="1"/>
  <c r="F16" i="3" s="1"/>
  <c r="F17" i="3" s="1"/>
  <c r="F18" i="3" s="1"/>
  <c r="F19" i="3" s="1"/>
  <c r="F20" i="3" s="1"/>
  <c r="F21" i="3" s="1"/>
  <c r="F22" i="3" s="1"/>
  <c r="F23" i="3" s="1"/>
  <c r="F24" i="3" s="1"/>
  <c r="F25" i="3" s="1"/>
  <c r="F26" i="3" s="1"/>
  <c r="F27" i="3" s="1"/>
  <c r="F28" i="3" s="1"/>
  <c r="F29" i="3" s="1"/>
  <c r="F30" i="3" s="1"/>
  <c r="F31" i="3" s="1"/>
  <c r="F32" i="3" s="1"/>
  <c r="F33" i="3" s="1"/>
  <c r="F34" i="3" s="1"/>
  <c r="F35" i="3" s="1"/>
  <c r="N5" i="3" s="1"/>
  <c r="N6" i="3" s="1"/>
  <c r="N7" i="3" s="1"/>
  <c r="N8" i="3" s="1"/>
  <c r="N9" i="3" s="1"/>
  <c r="N10" i="3" s="1"/>
  <c r="N11" i="3" s="1"/>
  <c r="N12" i="3" s="1"/>
  <c r="N13" i="3" s="1"/>
  <c r="N14" i="3" s="1"/>
  <c r="N15" i="3" s="1"/>
  <c r="N16" i="3" s="1"/>
  <c r="N17" i="3" s="1"/>
  <c r="N18" i="3" s="1"/>
  <c r="N19" i="3" s="1"/>
  <c r="N20" i="3" s="1"/>
  <c r="N21" i="3" s="1"/>
  <c r="N22" i="3" s="1"/>
  <c r="N23" i="3" s="1"/>
  <c r="N24" i="3" s="1"/>
  <c r="N25" i="3" s="1"/>
  <c r="N26" i="3" s="1"/>
  <c r="N27" i="3" s="1"/>
  <c r="N28" i="3" s="1"/>
  <c r="N29" i="3" s="1"/>
  <c r="N30" i="3" s="1"/>
  <c r="N31" i="3" s="1"/>
  <c r="N32" i="3" s="1"/>
  <c r="N33" i="3" s="1"/>
  <c r="N34" i="3" s="1"/>
  <c r="N35" i="3" s="1"/>
  <c r="V5" i="3" s="1"/>
  <c r="V6" i="3" s="1"/>
  <c r="V7" i="3" s="1"/>
  <c r="V8" i="3" s="1"/>
  <c r="V9" i="3" s="1"/>
  <c r="V10" i="3" s="1"/>
  <c r="V11" i="3" s="1"/>
  <c r="V12" i="3" s="1"/>
  <c r="V13" i="3" s="1"/>
  <c r="V14" i="3" s="1"/>
  <c r="V15" i="3" s="1"/>
  <c r="V16" i="3" s="1"/>
  <c r="V17" i="3" s="1"/>
  <c r="V18" i="3" s="1"/>
  <c r="V19" i="3" s="1"/>
  <c r="V20" i="3" s="1"/>
  <c r="V21" i="3" s="1"/>
  <c r="V22" i="3" s="1"/>
  <c r="V23" i="3" s="1"/>
  <c r="V24" i="3" s="1"/>
  <c r="V25" i="3" s="1"/>
  <c r="V26" i="3" s="1"/>
  <c r="V27" i="3" s="1"/>
  <c r="V28" i="3" s="1"/>
  <c r="V29" i="3" s="1"/>
  <c r="V30" i="3" s="1"/>
  <c r="V31" i="3" s="1"/>
  <c r="V32" i="3" s="1"/>
</calcChain>
</file>

<file path=xl/sharedStrings.xml><?xml version="1.0" encoding="utf-8"?>
<sst xmlns="http://schemas.openxmlformats.org/spreadsheetml/2006/main" count="1175" uniqueCount="54">
  <si>
    <t>歩</t>
    <rPh sb="0" eb="1">
      <t>ホ</t>
    </rPh>
    <phoneticPr fontId="1"/>
  </si>
  <si>
    <t>１日の歩数</t>
    <rPh sb="1" eb="2">
      <t>ビ</t>
    </rPh>
    <rPh sb="3" eb="5">
      <t>ホスウ</t>
    </rPh>
    <phoneticPr fontId="1"/>
  </si>
  <si>
    <t>今日までの歩数</t>
    <rPh sb="0" eb="2">
      <t>キョウ</t>
    </rPh>
    <rPh sb="5" eb="7">
      <t>ホスウ</t>
    </rPh>
    <phoneticPr fontId="1"/>
  </si>
  <si>
    <t>曜日</t>
    <rPh sb="0" eb="2">
      <t>ヨウビ</t>
    </rPh>
    <phoneticPr fontId="1"/>
  </si>
  <si>
    <t>日</t>
  </si>
  <si>
    <t>日</t>
    <rPh sb="0" eb="1">
      <t>ヒ</t>
    </rPh>
    <phoneticPr fontId="1"/>
  </si>
  <si>
    <t>４</t>
  </si>
  <si>
    <t>５</t>
  </si>
  <si>
    <t>６</t>
  </si>
  <si>
    <t>７</t>
  </si>
  <si>
    <t>８</t>
  </si>
  <si>
    <t>９</t>
  </si>
  <si>
    <t>１０</t>
  </si>
  <si>
    <t>１１</t>
  </si>
  <si>
    <t>１２</t>
  </si>
  <si>
    <t>１３</t>
  </si>
  <si>
    <t>１４</t>
  </si>
  <si>
    <t>１５</t>
  </si>
  <si>
    <t>１６</t>
  </si>
  <si>
    <t>１７</t>
  </si>
  <si>
    <t>１８</t>
  </si>
  <si>
    <t>１９</t>
  </si>
  <si>
    <t>２０</t>
  </si>
  <si>
    <t>２１</t>
  </si>
  <si>
    <t>２２</t>
  </si>
  <si>
    <t>２３</t>
  </si>
  <si>
    <t>２４</t>
  </si>
  <si>
    <t>２５</t>
  </si>
  <si>
    <t>２６</t>
  </si>
  <si>
    <t>２７</t>
  </si>
  <si>
    <t>２８</t>
  </si>
  <si>
    <t>２９</t>
  </si>
  <si>
    <t>３０</t>
  </si>
  <si>
    <t>３１</t>
  </si>
  <si>
    <t>１</t>
    <phoneticPr fontId="1"/>
  </si>
  <si>
    <t>１</t>
    <phoneticPr fontId="1"/>
  </si>
  <si>
    <t>２</t>
    <phoneticPr fontId="1"/>
  </si>
  <si>
    <t>３</t>
    <phoneticPr fontId="1"/>
  </si>
  <si>
    <t>氏 名</t>
    <rPh sb="0" eb="1">
      <t>シ</t>
    </rPh>
    <rPh sb="2" eb="3">
      <t>メイ</t>
    </rPh>
    <phoneticPr fontId="1"/>
  </si>
  <si>
    <t>日</t>
    <phoneticPr fontId="1"/>
  </si>
  <si>
    <t>◎目標に向かって、さぁﾁｬﾚﾝｼﾞ、ﾁｬﾚﾝｼﾞ！ 頑張ろう！！</t>
    <rPh sb="1" eb="3">
      <t>モクヒョウ</t>
    </rPh>
    <rPh sb="4" eb="5">
      <t>ム</t>
    </rPh>
    <rPh sb="26" eb="28">
      <t>ガンバ</t>
    </rPh>
    <phoneticPr fontId="1"/>
  </si>
  <si>
    <t>受付番号</t>
    <rPh sb="0" eb="2">
      <t>ウケツケ</t>
    </rPh>
    <rPh sb="2" eb="4">
      <t>バンゴウ</t>
    </rPh>
    <phoneticPr fontId="1"/>
  </si>
  <si>
    <t>50万歩達成</t>
    <rPh sb="2" eb="4">
      <t>マンポ</t>
    </rPh>
    <rPh sb="4" eb="6">
      <t>タッセイ</t>
    </rPh>
    <phoneticPr fontId="1"/>
  </si>
  <si>
    <t>100万歩達成</t>
    <rPh sb="3" eb="5">
      <t>マンポ</t>
    </rPh>
    <rPh sb="5" eb="7">
      <t>タッセイ</t>
    </rPh>
    <phoneticPr fontId="1"/>
  </si>
  <si>
    <t>200万歩達成</t>
    <rPh sb="3" eb="5">
      <t>マンポ</t>
    </rPh>
    <rPh sb="5" eb="7">
      <t>タッセイ</t>
    </rPh>
    <phoneticPr fontId="1"/>
  </si>
  <si>
    <t>達成歩数</t>
    <rPh sb="0" eb="2">
      <t>タッセイ</t>
    </rPh>
    <rPh sb="2" eb="4">
      <t>ホスウ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</si>
  <si>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</si>
  <si>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</si>
  <si>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開始月</t>
    <rPh sb="0" eb="2">
      <t>カイシ</t>
    </rPh>
    <rPh sb="2" eb="3">
      <t>ツキ</t>
    </rPh>
    <phoneticPr fontId="1"/>
  </si>
  <si>
    <t>年加算</t>
    <rPh sb="0" eb="1">
      <t>ネン</t>
    </rPh>
    <rPh sb="1" eb="3">
      <t>カサン</t>
    </rPh>
    <phoneticPr fontId="1"/>
  </si>
  <si>
    <t xml:space="preserve"> ２０２５年度 １００万歩運動・貯筋通帳 </t>
    <rPh sb="5" eb="7">
      <t>ネンド</t>
    </rPh>
    <rPh sb="6" eb="7">
      <t>ド</t>
    </rPh>
    <rPh sb="7" eb="9">
      <t>ヘイネンド</t>
    </rPh>
    <rPh sb="11" eb="13">
      <t>マンポ</t>
    </rPh>
    <rPh sb="13" eb="15">
      <t>ウンドウ</t>
    </rPh>
    <rPh sb="16" eb="17">
      <t>チョ</t>
    </rPh>
    <rPh sb="17" eb="18">
      <t>キン</t>
    </rPh>
    <rPh sb="18" eb="20">
      <t>ツウチョウ</t>
    </rPh>
    <phoneticPr fontId="1"/>
  </si>
  <si>
    <t xml:space="preserve"> ２０２５年度 １００万歩運動・貯筋通帳 </t>
    <rPh sb="5" eb="7">
      <t>ネンド</t>
    </rPh>
    <rPh sb="7" eb="9">
      <t>ヘイネンド</t>
    </rPh>
    <rPh sb="11" eb="13">
      <t>マンポ</t>
    </rPh>
    <rPh sb="13" eb="15">
      <t>ウンドウ</t>
    </rPh>
    <rPh sb="16" eb="17">
      <t>チョ</t>
    </rPh>
    <rPh sb="17" eb="18">
      <t>キン</t>
    </rPh>
    <rPh sb="18" eb="20">
      <t>ツウチョウ</t>
    </rPh>
    <phoneticPr fontId="1"/>
  </si>
  <si>
    <t xml:space="preserve"> ２０２５年度 １００万歩運動・貯筋通帳 </t>
    <rPh sb="5" eb="7">
      <t>ネンド</t>
    </rPh>
    <rPh sb="7" eb="8">
      <t>ヘイネン</t>
    </rPh>
    <rPh sb="11" eb="13">
      <t>マンポ</t>
    </rPh>
    <rPh sb="13" eb="15">
      <t>ウンドウ</t>
    </rPh>
    <rPh sb="16" eb="17">
      <t>チョ</t>
    </rPh>
    <rPh sb="17" eb="18">
      <t>キン</t>
    </rPh>
    <rPh sb="18" eb="20">
      <t>ツウチョウ</t>
    </rPh>
    <phoneticPr fontId="1"/>
  </si>
  <si>
    <t>ばんたに自治振興会</t>
    <rPh sb="4" eb="9">
      <t>ジチシンコウカイ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</si>
</sst>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\(\ aaa\ \)"/>
  </numFmts>
  <fonts count="1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color theme="1"/>
      <name val="ＭＳ ゴシック"/>
      <family val="3"/>
      <charset val="128"/>
    </font>
    <font>
      <sz val="9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b/>
      <sz val="20"/>
      <color theme="1"/>
      <name val="ＭＳ ゴシック"/>
      <family val="3"/>
      <charset val="128"/>
    </font>
    <font>
      <b/>
      <u/>
      <sz val="20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1"/>
      <name val="ＭＳ Ｐ明朝"/>
      <family val="1"/>
      <charset val="128"/>
    </font>
    <font>
      <sz val="11"/>
      <color theme="1"/>
      <name val="ＭＳ Ｐゴシック"/>
      <family val="3"/>
      <charset val="128"/>
    </font>
    <font>
      <sz val="16"/>
      <color theme="1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39">
    <border>
      <left/>
      <right/>
      <top/>
      <bottom/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hair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/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/>
      <top style="hair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/>
      <top style="hair">
        <color auto="1"/>
      </top>
      <bottom style="medium">
        <color auto="1"/>
      </bottom>
      <diagonal/>
    </border>
    <border>
      <left/>
      <right style="thin">
        <color auto="1"/>
      </right>
      <top style="hair">
        <color auto="1"/>
      </top>
      <bottom style="medium">
        <color auto="1"/>
      </bottom>
      <diagonal/>
    </border>
    <border>
      <left/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indexed="64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 style="thin">
        <color indexed="64"/>
      </top>
      <bottom style="hair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0" fillId="0" borderId="0">
      <alignment vertical="center"/>
    </xf>
  </cellStyleXfs>
  <cellXfs count="7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6" fillId="0" borderId="0" xfId="0" applyFont="1">
      <alignment vertical="center"/>
    </xf>
    <xf numFmtId="49" fontId="6" fillId="0" borderId="19" xfId="0" applyNumberFormat="1" applyFont="1" applyBorder="1" applyAlignment="1">
      <alignment horizontal="right" vertical="center" shrinkToFit="1"/>
    </xf>
    <xf numFmtId="49" fontId="6" fillId="0" borderId="21" xfId="0" applyNumberFormat="1" applyFont="1" applyBorder="1" applyAlignment="1">
      <alignment horizontal="right" vertical="center" shrinkToFit="1"/>
    </xf>
    <xf numFmtId="49" fontId="6" fillId="0" borderId="23" xfId="0" applyNumberFormat="1" applyFont="1" applyBorder="1" applyAlignment="1">
      <alignment horizontal="right" vertical="center" shrinkToFit="1"/>
    </xf>
    <xf numFmtId="49" fontId="6" fillId="0" borderId="29" xfId="0" applyNumberFormat="1" applyFont="1" applyBorder="1" applyAlignment="1">
      <alignment horizontal="right" vertical="center" shrinkToFit="1"/>
    </xf>
    <xf numFmtId="49" fontId="6" fillId="0" borderId="30" xfId="0" applyNumberFormat="1" applyFont="1" applyBorder="1" applyAlignment="1">
      <alignment horizontal="right" vertical="center" shrinkToFit="1"/>
    </xf>
    <xf numFmtId="49" fontId="6" fillId="0" borderId="31" xfId="0" applyNumberFormat="1" applyFont="1" applyBorder="1" applyAlignment="1">
      <alignment horizontal="right" vertical="center" shrinkToFit="1"/>
    </xf>
    <xf numFmtId="0" fontId="9" fillId="0" borderId="8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16" xfId="0" applyFont="1" applyBorder="1">
      <alignment vertical="center"/>
    </xf>
    <xf numFmtId="0" fontId="9" fillId="0" borderId="0" xfId="0" applyFont="1">
      <alignment vertical="center"/>
    </xf>
    <xf numFmtId="0" fontId="4" fillId="0" borderId="11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2" xfId="0" applyFont="1" applyBorder="1">
      <alignment vertical="center"/>
    </xf>
    <xf numFmtId="0" fontId="4" fillId="0" borderId="20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26" xfId="0" applyFont="1" applyBorder="1">
      <alignment vertical="center"/>
    </xf>
    <xf numFmtId="0" fontId="4" fillId="0" borderId="28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2" fillId="0" borderId="0" xfId="0" applyFont="1">
      <alignment vertical="center"/>
    </xf>
    <xf numFmtId="0" fontId="11" fillId="0" borderId="0" xfId="0" applyFont="1">
      <alignment vertical="center"/>
    </xf>
    <xf numFmtId="0" fontId="0" fillId="0" borderId="1" xfId="0" applyBorder="1" applyAlignment="1">
      <alignment horizontal="right" vertical="center"/>
    </xf>
    <xf numFmtId="0" fontId="0" fillId="0" borderId="2" xfId="0" applyBorder="1" applyAlignment="1">
      <alignment horizontal="right" vertical="center"/>
    </xf>
    <xf numFmtId="0" fontId="0" fillId="0" borderId="2" xfId="0" applyBorder="1" applyAlignment="1">
      <alignment horizontal="center" vertical="center"/>
    </xf>
    <xf numFmtId="0" fontId="0" fillId="0" borderId="37" xfId="0" applyBorder="1" applyAlignment="1">
      <alignment horizontal="left" vertical="center"/>
    </xf>
    <xf numFmtId="14" fontId="0" fillId="0" borderId="0" xfId="0" applyNumberFormat="1">
      <alignment vertical="center"/>
    </xf>
    <xf numFmtId="176" fontId="6" fillId="0" borderId="4" xfId="0" applyNumberFormat="1" applyFont="1" applyBorder="1" applyAlignment="1">
      <alignment horizontal="center" vertical="center"/>
    </xf>
    <xf numFmtId="176" fontId="6" fillId="0" borderId="25" xfId="0" applyNumberFormat="1" applyFont="1" applyBorder="1" applyAlignment="1">
      <alignment horizontal="center" vertical="center"/>
    </xf>
    <xf numFmtId="0" fontId="0" fillId="2" borderId="1" xfId="0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alignment horizontal="right" vertical="center"/>
      <protection locked="0"/>
    </xf>
    <xf numFmtId="0" fontId="6" fillId="2" borderId="34" xfId="0" applyFont="1" applyFill="1" applyBorder="1" applyProtection="1">
      <alignment vertical="center"/>
      <protection locked="0"/>
    </xf>
    <xf numFmtId="0" fontId="6" fillId="2" borderId="12" xfId="0" applyFont="1" applyFill="1" applyBorder="1" applyProtection="1">
      <alignment vertical="center"/>
      <protection locked="0"/>
    </xf>
    <xf numFmtId="0" fontId="6" fillId="2" borderId="35" xfId="0" applyFont="1" applyFill="1" applyBorder="1" applyProtection="1">
      <alignment vertical="center"/>
      <protection locked="0"/>
    </xf>
    <xf numFmtId="0" fontId="4" fillId="2" borderId="12" xfId="0" applyFont="1" applyFill="1" applyBorder="1" applyProtection="1">
      <alignment vertical="center"/>
      <protection locked="0"/>
    </xf>
    <xf numFmtId="0" fontId="6" fillId="2" borderId="5" xfId="0" applyFont="1" applyFill="1" applyBorder="1" applyProtection="1">
      <alignment vertical="center"/>
      <protection locked="0"/>
    </xf>
    <xf numFmtId="0" fontId="6" fillId="2" borderId="26" xfId="0" applyFont="1" applyFill="1" applyBorder="1" applyProtection="1">
      <alignment vertical="center"/>
      <protection locked="0"/>
    </xf>
    <xf numFmtId="49" fontId="6" fillId="0" borderId="0" xfId="0" applyNumberFormat="1" applyFont="1" applyAlignment="1">
      <alignment horizontal="right" vertical="center" shrinkToFit="1"/>
    </xf>
    <xf numFmtId="0" fontId="4" fillId="0" borderId="0" xfId="0" applyFont="1" applyAlignment="1">
      <alignment horizontal="center" vertical="center"/>
    </xf>
    <xf numFmtId="176" fontId="6" fillId="0" borderId="0" xfId="0" applyNumberFormat="1" applyFont="1" applyAlignment="1">
      <alignment horizontal="center" vertical="center"/>
    </xf>
    <xf numFmtId="0" fontId="6" fillId="0" borderId="0" xfId="0" applyFont="1" applyProtection="1">
      <alignment vertical="center"/>
      <protection locked="0"/>
    </xf>
    <xf numFmtId="0" fontId="0" fillId="2" borderId="15" xfId="0" applyFill="1" applyBorder="1" applyAlignment="1" applyProtection="1">
      <alignment horizontal="center" vertical="center"/>
      <protection locked="0"/>
    </xf>
    <xf numFmtId="0" fontId="0" fillId="2" borderId="38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9" fillId="0" borderId="36" xfId="0" applyFont="1" applyBorder="1" applyAlignment="1">
      <alignment horizontal="center" vertical="center"/>
    </xf>
    <xf numFmtId="0" fontId="9" fillId="2" borderId="15" xfId="0" applyFont="1" applyFill="1" applyBorder="1" applyAlignment="1" applyProtection="1">
      <alignment horizontal="center" vertical="center"/>
      <protection locked="0"/>
    </xf>
    <xf numFmtId="0" fontId="9" fillId="2" borderId="9" xfId="0" applyFont="1" applyFill="1" applyBorder="1" applyAlignment="1" applyProtection="1">
      <alignment horizontal="center" vertical="center"/>
      <protection locked="0"/>
    </xf>
    <xf numFmtId="0" fontId="4" fillId="0" borderId="0" xfId="0" applyFont="1" applyAlignment="1">
      <alignment horizontal="left" vertical="center"/>
    </xf>
    <xf numFmtId="0" fontId="5" fillId="0" borderId="33" xfId="0" applyFont="1" applyBorder="1" applyAlignment="1">
      <alignment horizontal="center" vertical="center" shrinkToFit="1"/>
    </xf>
    <xf numFmtId="0" fontId="6" fillId="0" borderId="33" xfId="0" applyFont="1" applyBorder="1" applyAlignment="1">
      <alignment horizontal="center" vertical="center" shrinkToFit="1"/>
    </xf>
    <xf numFmtId="0" fontId="8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11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colors>
    <mruColors>
      <color rgb="FFCC99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7"/>
  <sheetViews>
    <sheetView tabSelected="1" workbookViewId="0">
      <selection activeCell="V3" sqref="V3:W3"/>
    </sheetView>
  </sheetViews>
  <sheetFormatPr defaultRowHeight="13.5" x14ac:dyDescent="0.15"/>
  <cols>
    <col min="1" max="1" width="5" customWidth="1"/>
    <col min="2" max="2" width="3.5" customWidth="1"/>
    <col min="3" max="3" width="6.625" customWidth="1"/>
    <col min="4" max="4" width="10.625" customWidth="1"/>
    <col min="5" max="5" width="3.625" customWidth="1"/>
    <col min="6" max="6" width="13.125" customWidth="1"/>
    <col min="7" max="7" width="3.625" customWidth="1"/>
    <col min="8" max="8" width="2" customWidth="1"/>
    <col min="9" max="9" width="5" customWidth="1"/>
    <col min="10" max="10" width="3.5" customWidth="1"/>
    <col min="11" max="11" width="6.625" customWidth="1"/>
    <col min="12" max="12" width="10.625" customWidth="1"/>
    <col min="13" max="13" width="3.625" customWidth="1"/>
    <col min="14" max="14" width="13.125" customWidth="1"/>
    <col min="15" max="15" width="3.625" customWidth="1"/>
    <col min="16" max="16" width="1.875" customWidth="1"/>
    <col min="17" max="17" width="5" customWidth="1"/>
    <col min="18" max="18" width="3.5" customWidth="1"/>
    <col min="19" max="19" width="6.625" customWidth="1"/>
    <col min="20" max="20" width="10.625" customWidth="1"/>
    <col min="21" max="21" width="3.625" customWidth="1"/>
    <col min="22" max="22" width="13.125" customWidth="1"/>
    <col min="23" max="23" width="3.625" customWidth="1"/>
    <col min="24" max="25" width="0.875" customWidth="1"/>
    <col min="26" max="26" width="10.5" bestFit="1" customWidth="1"/>
  </cols>
  <sheetData>
    <row r="1" spans="1:26" ht="25.5" customHeight="1" x14ac:dyDescent="0.15">
      <c r="A1" s="65" t="s">
        <v>50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30"/>
      <c r="N1" s="69" t="s">
        <v>45</v>
      </c>
      <c r="O1" s="69"/>
      <c r="P1" s="69"/>
      <c r="Q1" s="67" t="s">
        <v>42</v>
      </c>
      <c r="R1" s="67"/>
      <c r="S1" s="67"/>
      <c r="T1" s="68" t="s">
        <v>43</v>
      </c>
      <c r="U1" s="68"/>
      <c r="V1" s="29" t="s">
        <v>44</v>
      </c>
    </row>
    <row r="2" spans="1:26" ht="15" customHeight="1" thickBot="1" x14ac:dyDescent="0.2">
      <c r="A2" s="4"/>
      <c r="B2" s="4"/>
      <c r="C2" s="4"/>
      <c r="D2" s="4"/>
      <c r="E2" s="4"/>
      <c r="F2" s="4"/>
      <c r="G2" s="3"/>
      <c r="I2" s="1"/>
      <c r="J2" s="1"/>
      <c r="K2" s="2"/>
      <c r="L2" s="2"/>
      <c r="O2" s="62" t="s">
        <v>40</v>
      </c>
      <c r="P2" s="62"/>
      <c r="Q2" s="62"/>
      <c r="R2" s="62"/>
      <c r="S2" s="62"/>
      <c r="T2" s="62"/>
      <c r="U2" s="62"/>
      <c r="V2" s="62"/>
      <c r="W2" s="62"/>
    </row>
    <row r="3" spans="1:26" ht="27.75" customHeight="1" thickTop="1" thickBot="1" x14ac:dyDescent="0.2">
      <c r="A3" s="39">
        <v>2025</v>
      </c>
      <c r="B3" s="34" t="s">
        <v>46</v>
      </c>
      <c r="C3" s="40">
        <v>6</v>
      </c>
      <c r="D3" s="35" t="s">
        <v>47</v>
      </c>
      <c r="I3" s="32">
        <v>2025</v>
      </c>
      <c r="J3" s="34" t="s">
        <v>46</v>
      </c>
      <c r="K3" s="33">
        <f>IF(VLOOKUP(記録１!C3,Sheet1!A2:I10,2,FALSE)="","",VLOOKUP(記録１!C3,Sheet1!A2:I10,2,FALSE))</f>
        <v>7</v>
      </c>
      <c r="L3" s="35" t="s">
        <v>47</v>
      </c>
      <c r="Q3" s="32">
        <f>IF(S3="","",IF(OR(S3=1,S3=2),記録１!A3+VLOOKUP(記録１!C3,Sheet1!A2:J10,10,FALSE),記録１!A3))</f>
        <v>2025</v>
      </c>
      <c r="R3" s="34" t="s">
        <v>46</v>
      </c>
      <c r="S3" s="33">
        <f>IF(VLOOKUP(記録１!C3,Sheet1!A2:I10,3,FALSE)="","",VLOOKUP(記録１!C3,Sheet1!A2:I10,3,FALSE))</f>
        <v>8</v>
      </c>
      <c r="T3" s="35" t="s">
        <v>47</v>
      </c>
      <c r="V3" s="63" t="s">
        <v>53</v>
      </c>
      <c r="W3" s="64"/>
      <c r="Z3" s="36"/>
    </row>
    <row r="4" spans="1:26" ht="14.25" thickTop="1" x14ac:dyDescent="0.15">
      <c r="A4" s="56" t="s">
        <v>5</v>
      </c>
      <c r="B4" s="57"/>
      <c r="C4" s="19" t="s">
        <v>3</v>
      </c>
      <c r="D4" s="54" t="s">
        <v>1</v>
      </c>
      <c r="E4" s="54"/>
      <c r="F4" s="54" t="s">
        <v>2</v>
      </c>
      <c r="G4" s="55"/>
      <c r="H4" s="5"/>
      <c r="I4" s="58" t="s">
        <v>5</v>
      </c>
      <c r="J4" s="57"/>
      <c r="K4" s="19" t="s">
        <v>3</v>
      </c>
      <c r="L4" s="54" t="s">
        <v>1</v>
      </c>
      <c r="M4" s="54"/>
      <c r="N4" s="54" t="s">
        <v>2</v>
      </c>
      <c r="O4" s="55"/>
      <c r="P4" s="5"/>
      <c r="Q4" s="58" t="s">
        <v>5</v>
      </c>
      <c r="R4" s="57"/>
      <c r="S4" s="19" t="s">
        <v>3</v>
      </c>
      <c r="T4" s="54" t="s">
        <v>1</v>
      </c>
      <c r="U4" s="54"/>
      <c r="V4" s="54" t="s">
        <v>2</v>
      </c>
      <c r="W4" s="55"/>
    </row>
    <row r="5" spans="1:26" ht="14.45" customHeight="1" x14ac:dyDescent="0.15">
      <c r="A5" s="9" t="s">
        <v>34</v>
      </c>
      <c r="B5" s="20" t="s">
        <v>5</v>
      </c>
      <c r="C5" s="37">
        <f>IF(A$3&lt;&gt;"",DATE(A$3,C$3,VALUE(A5)),"（     ）")</f>
        <v>45809</v>
      </c>
      <c r="D5" s="41"/>
      <c r="E5" s="22" t="s">
        <v>0</v>
      </c>
      <c r="F5" s="23">
        <f>D5</f>
        <v>0</v>
      </c>
      <c r="G5" s="24" t="s">
        <v>0</v>
      </c>
      <c r="H5" s="8"/>
      <c r="I5" s="12" t="s">
        <v>35</v>
      </c>
      <c r="J5" s="22" t="s">
        <v>5</v>
      </c>
      <c r="K5" s="37">
        <f>IF(I$3&lt;&gt;"",DATE(I$3,K$3,VALUE(I5)),"（     ）")</f>
        <v>45839</v>
      </c>
      <c r="L5" s="42"/>
      <c r="M5" s="22" t="s">
        <v>0</v>
      </c>
      <c r="N5" s="23">
        <f>F34+L5</f>
        <v>0</v>
      </c>
      <c r="O5" s="24" t="s">
        <v>0</v>
      </c>
      <c r="P5" s="8"/>
      <c r="Q5" s="9" t="s">
        <v>35</v>
      </c>
      <c r="R5" s="20" t="s">
        <v>5</v>
      </c>
      <c r="S5" s="37">
        <f>IF(Q$3&lt;&gt;"",DATE(Q$3,S$3,VALUE(Q5)),"（     ）")</f>
        <v>45870</v>
      </c>
      <c r="T5" s="42"/>
      <c r="U5" s="22" t="s">
        <v>0</v>
      </c>
      <c r="V5" s="23">
        <f>N35+T5</f>
        <v>0</v>
      </c>
      <c r="W5" s="24" t="s">
        <v>0</v>
      </c>
    </row>
    <row r="6" spans="1:26" ht="14.45" customHeight="1" x14ac:dyDescent="0.15">
      <c r="A6" s="10" t="s">
        <v>36</v>
      </c>
      <c r="B6" s="6" t="s">
        <v>5</v>
      </c>
      <c r="C6" s="37">
        <f t="shared" ref="C6:C34" si="0">IF(A$3&lt;&gt;"",DATE(A$3,C$3,VALUE(A6)),"（     ）")</f>
        <v>45810</v>
      </c>
      <c r="D6" s="42"/>
      <c r="E6" s="7" t="s">
        <v>0</v>
      </c>
      <c r="F6" s="23">
        <f>F5+D6</f>
        <v>0</v>
      </c>
      <c r="G6" s="25" t="s">
        <v>0</v>
      </c>
      <c r="H6" s="8"/>
      <c r="I6" s="13" t="s">
        <v>36</v>
      </c>
      <c r="J6" s="7" t="s">
        <v>5</v>
      </c>
      <c r="K6" s="37">
        <f t="shared" ref="K6:K35" si="1">IF(I$3&lt;&gt;"",DATE(I$3,K$3,VALUE(I6)),"（     ）")</f>
        <v>45840</v>
      </c>
      <c r="L6" s="44"/>
      <c r="M6" s="7" t="s">
        <v>0</v>
      </c>
      <c r="N6" s="23">
        <f>N5+L6</f>
        <v>0</v>
      </c>
      <c r="O6" s="25" t="s">
        <v>0</v>
      </c>
      <c r="P6" s="8"/>
      <c r="Q6" s="10" t="s">
        <v>36</v>
      </c>
      <c r="R6" s="6" t="s">
        <v>5</v>
      </c>
      <c r="S6" s="37">
        <f t="shared" ref="S6:S35" si="2">IF(Q$3&lt;&gt;"",DATE(Q$3,S$3,VALUE(Q6)),"（     ）")</f>
        <v>45871</v>
      </c>
      <c r="T6" s="45"/>
      <c r="U6" s="7" t="s">
        <v>0</v>
      </c>
      <c r="V6" s="23">
        <f>V5+T6</f>
        <v>0</v>
      </c>
      <c r="W6" s="25" t="s">
        <v>0</v>
      </c>
    </row>
    <row r="7" spans="1:26" ht="14.45" customHeight="1" x14ac:dyDescent="0.15">
      <c r="A7" s="10" t="s">
        <v>37</v>
      </c>
      <c r="B7" s="6" t="s">
        <v>4</v>
      </c>
      <c r="C7" s="37">
        <f t="shared" si="0"/>
        <v>45811</v>
      </c>
      <c r="D7" s="42"/>
      <c r="E7" s="7" t="s">
        <v>0</v>
      </c>
      <c r="F7" s="23">
        <f t="shared" ref="F7:F34" si="3">F6+D7</f>
        <v>0</v>
      </c>
      <c r="G7" s="25" t="s">
        <v>0</v>
      </c>
      <c r="H7" s="8"/>
      <c r="I7" s="13" t="s">
        <v>37</v>
      </c>
      <c r="J7" s="7" t="s">
        <v>4</v>
      </c>
      <c r="K7" s="37">
        <f t="shared" si="1"/>
        <v>45841</v>
      </c>
      <c r="L7" s="45"/>
      <c r="M7" s="7" t="s">
        <v>0</v>
      </c>
      <c r="N7" s="23">
        <f t="shared" ref="N7:N35" si="4">N6+L7</f>
        <v>0</v>
      </c>
      <c r="O7" s="25" t="s">
        <v>0</v>
      </c>
      <c r="P7" s="8"/>
      <c r="Q7" s="10" t="s">
        <v>37</v>
      </c>
      <c r="R7" s="6" t="s">
        <v>4</v>
      </c>
      <c r="S7" s="37">
        <f t="shared" si="2"/>
        <v>45872</v>
      </c>
      <c r="T7" s="45"/>
      <c r="U7" s="7" t="s">
        <v>0</v>
      </c>
      <c r="V7" s="23">
        <f t="shared" ref="V7:V35" si="5">V6+T7</f>
        <v>0</v>
      </c>
      <c r="W7" s="25" t="s">
        <v>0</v>
      </c>
    </row>
    <row r="8" spans="1:26" ht="14.45" customHeight="1" x14ac:dyDescent="0.15">
      <c r="A8" s="10" t="s">
        <v>6</v>
      </c>
      <c r="B8" s="6" t="s">
        <v>4</v>
      </c>
      <c r="C8" s="37">
        <f t="shared" si="0"/>
        <v>45812</v>
      </c>
      <c r="D8" s="42"/>
      <c r="E8" s="7" t="s">
        <v>0</v>
      </c>
      <c r="F8" s="23">
        <f t="shared" si="3"/>
        <v>0</v>
      </c>
      <c r="G8" s="25" t="s">
        <v>0</v>
      </c>
      <c r="H8" s="8"/>
      <c r="I8" s="13" t="s">
        <v>6</v>
      </c>
      <c r="J8" s="7" t="s">
        <v>4</v>
      </c>
      <c r="K8" s="37">
        <f t="shared" si="1"/>
        <v>45842</v>
      </c>
      <c r="L8" s="45"/>
      <c r="M8" s="7" t="s">
        <v>0</v>
      </c>
      <c r="N8" s="23">
        <f t="shared" si="4"/>
        <v>0</v>
      </c>
      <c r="O8" s="25" t="s">
        <v>0</v>
      </c>
      <c r="P8" s="8"/>
      <c r="Q8" s="10" t="s">
        <v>6</v>
      </c>
      <c r="R8" s="6" t="s">
        <v>4</v>
      </c>
      <c r="S8" s="37">
        <f t="shared" si="2"/>
        <v>45873</v>
      </c>
      <c r="T8" s="45"/>
      <c r="U8" s="7" t="s">
        <v>0</v>
      </c>
      <c r="V8" s="23">
        <f t="shared" si="5"/>
        <v>0</v>
      </c>
      <c r="W8" s="25" t="s">
        <v>0</v>
      </c>
    </row>
    <row r="9" spans="1:26" ht="14.45" customHeight="1" x14ac:dyDescent="0.15">
      <c r="A9" s="10" t="s">
        <v>7</v>
      </c>
      <c r="B9" s="6" t="s">
        <v>4</v>
      </c>
      <c r="C9" s="37">
        <f t="shared" si="0"/>
        <v>45813</v>
      </c>
      <c r="D9" s="42"/>
      <c r="E9" s="7" t="s">
        <v>0</v>
      </c>
      <c r="F9" s="23">
        <f t="shared" si="3"/>
        <v>0</v>
      </c>
      <c r="G9" s="25" t="s">
        <v>0</v>
      </c>
      <c r="H9" s="8"/>
      <c r="I9" s="13" t="s">
        <v>7</v>
      </c>
      <c r="J9" s="7" t="s">
        <v>4</v>
      </c>
      <c r="K9" s="37">
        <f t="shared" si="1"/>
        <v>45843</v>
      </c>
      <c r="L9" s="45"/>
      <c r="M9" s="7" t="s">
        <v>0</v>
      </c>
      <c r="N9" s="23">
        <f t="shared" si="4"/>
        <v>0</v>
      </c>
      <c r="O9" s="25" t="s">
        <v>0</v>
      </c>
      <c r="P9" s="8"/>
      <c r="Q9" s="10" t="s">
        <v>7</v>
      </c>
      <c r="R9" s="6" t="s">
        <v>4</v>
      </c>
      <c r="S9" s="37">
        <f t="shared" si="2"/>
        <v>45874</v>
      </c>
      <c r="T9" s="45"/>
      <c r="U9" s="7" t="s">
        <v>0</v>
      </c>
      <c r="V9" s="23">
        <f t="shared" si="5"/>
        <v>0</v>
      </c>
      <c r="W9" s="25" t="s">
        <v>0</v>
      </c>
    </row>
    <row r="10" spans="1:26" ht="14.45" customHeight="1" x14ac:dyDescent="0.15">
      <c r="A10" s="10" t="s">
        <v>8</v>
      </c>
      <c r="B10" s="6" t="s">
        <v>4</v>
      </c>
      <c r="C10" s="37">
        <f t="shared" si="0"/>
        <v>45814</v>
      </c>
      <c r="D10" s="42"/>
      <c r="E10" s="7" t="s">
        <v>0</v>
      </c>
      <c r="F10" s="23">
        <f t="shared" si="3"/>
        <v>0</v>
      </c>
      <c r="G10" s="25" t="s">
        <v>0</v>
      </c>
      <c r="H10" s="8"/>
      <c r="I10" s="13" t="s">
        <v>8</v>
      </c>
      <c r="J10" s="7" t="s">
        <v>4</v>
      </c>
      <c r="K10" s="37">
        <f t="shared" si="1"/>
        <v>45844</v>
      </c>
      <c r="L10" s="45"/>
      <c r="M10" s="7" t="s">
        <v>0</v>
      </c>
      <c r="N10" s="23">
        <f t="shared" si="4"/>
        <v>0</v>
      </c>
      <c r="O10" s="25" t="s">
        <v>0</v>
      </c>
      <c r="P10" s="8"/>
      <c r="Q10" s="10" t="s">
        <v>8</v>
      </c>
      <c r="R10" s="6" t="s">
        <v>4</v>
      </c>
      <c r="S10" s="37">
        <f t="shared" si="2"/>
        <v>45875</v>
      </c>
      <c r="T10" s="45"/>
      <c r="U10" s="7" t="s">
        <v>0</v>
      </c>
      <c r="V10" s="23">
        <f t="shared" si="5"/>
        <v>0</v>
      </c>
      <c r="W10" s="25" t="s">
        <v>0</v>
      </c>
    </row>
    <row r="11" spans="1:26" ht="14.45" customHeight="1" x14ac:dyDescent="0.15">
      <c r="A11" s="10" t="s">
        <v>9</v>
      </c>
      <c r="B11" s="6" t="s">
        <v>4</v>
      </c>
      <c r="C11" s="37">
        <f t="shared" si="0"/>
        <v>45815</v>
      </c>
      <c r="D11" s="42"/>
      <c r="E11" s="7" t="s">
        <v>0</v>
      </c>
      <c r="F11" s="23">
        <f t="shared" si="3"/>
        <v>0</v>
      </c>
      <c r="G11" s="25" t="s">
        <v>0</v>
      </c>
      <c r="H11" s="8"/>
      <c r="I11" s="13" t="s">
        <v>9</v>
      </c>
      <c r="J11" s="7" t="s">
        <v>4</v>
      </c>
      <c r="K11" s="37">
        <f t="shared" si="1"/>
        <v>45845</v>
      </c>
      <c r="L11" s="45"/>
      <c r="M11" s="7" t="s">
        <v>0</v>
      </c>
      <c r="N11" s="23">
        <f t="shared" si="4"/>
        <v>0</v>
      </c>
      <c r="O11" s="25" t="s">
        <v>0</v>
      </c>
      <c r="P11" s="8"/>
      <c r="Q11" s="10" t="s">
        <v>9</v>
      </c>
      <c r="R11" s="6" t="s">
        <v>4</v>
      </c>
      <c r="S11" s="37">
        <f t="shared" si="2"/>
        <v>45876</v>
      </c>
      <c r="T11" s="45"/>
      <c r="U11" s="7" t="s">
        <v>0</v>
      </c>
      <c r="V11" s="23">
        <f t="shared" si="5"/>
        <v>0</v>
      </c>
      <c r="W11" s="25" t="s">
        <v>0</v>
      </c>
    </row>
    <row r="12" spans="1:26" ht="14.45" customHeight="1" x14ac:dyDescent="0.15">
      <c r="A12" s="10" t="s">
        <v>10</v>
      </c>
      <c r="B12" s="6" t="s">
        <v>4</v>
      </c>
      <c r="C12" s="37">
        <f t="shared" si="0"/>
        <v>45816</v>
      </c>
      <c r="D12" s="42"/>
      <c r="E12" s="7" t="s">
        <v>0</v>
      </c>
      <c r="F12" s="23">
        <f t="shared" si="3"/>
        <v>0</v>
      </c>
      <c r="G12" s="25" t="s">
        <v>0</v>
      </c>
      <c r="H12" s="8"/>
      <c r="I12" s="13" t="s">
        <v>10</v>
      </c>
      <c r="J12" s="7" t="s">
        <v>4</v>
      </c>
      <c r="K12" s="37">
        <f t="shared" si="1"/>
        <v>45846</v>
      </c>
      <c r="L12" s="45"/>
      <c r="M12" s="7" t="s">
        <v>0</v>
      </c>
      <c r="N12" s="23">
        <f t="shared" si="4"/>
        <v>0</v>
      </c>
      <c r="O12" s="25" t="s">
        <v>0</v>
      </c>
      <c r="P12" s="8"/>
      <c r="Q12" s="10" t="s">
        <v>10</v>
      </c>
      <c r="R12" s="6" t="s">
        <v>4</v>
      </c>
      <c r="S12" s="37">
        <f t="shared" si="2"/>
        <v>45877</v>
      </c>
      <c r="T12" s="45"/>
      <c r="U12" s="7" t="s">
        <v>0</v>
      </c>
      <c r="V12" s="23">
        <f t="shared" si="5"/>
        <v>0</v>
      </c>
      <c r="W12" s="25" t="s">
        <v>0</v>
      </c>
    </row>
    <row r="13" spans="1:26" ht="14.45" customHeight="1" x14ac:dyDescent="0.15">
      <c r="A13" s="10" t="s">
        <v>11</v>
      </c>
      <c r="B13" s="6" t="s">
        <v>4</v>
      </c>
      <c r="C13" s="37">
        <f t="shared" si="0"/>
        <v>45817</v>
      </c>
      <c r="D13" s="42"/>
      <c r="E13" s="7" t="s">
        <v>0</v>
      </c>
      <c r="F13" s="23">
        <f t="shared" si="3"/>
        <v>0</v>
      </c>
      <c r="G13" s="25" t="s">
        <v>0</v>
      </c>
      <c r="H13" s="8"/>
      <c r="I13" s="13" t="s">
        <v>11</v>
      </c>
      <c r="J13" s="7" t="s">
        <v>4</v>
      </c>
      <c r="K13" s="37">
        <f t="shared" si="1"/>
        <v>45847</v>
      </c>
      <c r="L13" s="45"/>
      <c r="M13" s="7" t="s">
        <v>0</v>
      </c>
      <c r="N13" s="23">
        <f t="shared" si="4"/>
        <v>0</v>
      </c>
      <c r="O13" s="25" t="s">
        <v>0</v>
      </c>
      <c r="P13" s="8"/>
      <c r="Q13" s="10" t="s">
        <v>11</v>
      </c>
      <c r="R13" s="6" t="s">
        <v>4</v>
      </c>
      <c r="S13" s="37">
        <f t="shared" si="2"/>
        <v>45878</v>
      </c>
      <c r="T13" s="45"/>
      <c r="U13" s="7" t="s">
        <v>0</v>
      </c>
      <c r="V13" s="23">
        <f t="shared" si="5"/>
        <v>0</v>
      </c>
      <c r="W13" s="25" t="s">
        <v>0</v>
      </c>
    </row>
    <row r="14" spans="1:26" ht="14.45" customHeight="1" x14ac:dyDescent="0.15">
      <c r="A14" s="10" t="s">
        <v>12</v>
      </c>
      <c r="B14" s="6" t="s">
        <v>4</v>
      </c>
      <c r="C14" s="37">
        <f t="shared" si="0"/>
        <v>45818</v>
      </c>
      <c r="D14" s="42"/>
      <c r="E14" s="7" t="s">
        <v>0</v>
      </c>
      <c r="F14" s="23">
        <f t="shared" si="3"/>
        <v>0</v>
      </c>
      <c r="G14" s="25" t="s">
        <v>0</v>
      </c>
      <c r="H14" s="8"/>
      <c r="I14" s="13" t="s">
        <v>12</v>
      </c>
      <c r="J14" s="7" t="s">
        <v>4</v>
      </c>
      <c r="K14" s="37">
        <f t="shared" si="1"/>
        <v>45848</v>
      </c>
      <c r="L14" s="45"/>
      <c r="M14" s="7" t="s">
        <v>0</v>
      </c>
      <c r="N14" s="23">
        <f t="shared" si="4"/>
        <v>0</v>
      </c>
      <c r="O14" s="25" t="s">
        <v>0</v>
      </c>
      <c r="P14" s="8"/>
      <c r="Q14" s="10" t="s">
        <v>12</v>
      </c>
      <c r="R14" s="6" t="s">
        <v>4</v>
      </c>
      <c r="S14" s="37">
        <f t="shared" si="2"/>
        <v>45879</v>
      </c>
      <c r="T14" s="45"/>
      <c r="U14" s="7" t="s">
        <v>0</v>
      </c>
      <c r="V14" s="23">
        <f t="shared" si="5"/>
        <v>0</v>
      </c>
      <c r="W14" s="25" t="s">
        <v>0</v>
      </c>
    </row>
    <row r="15" spans="1:26" ht="14.45" customHeight="1" x14ac:dyDescent="0.15">
      <c r="A15" s="10" t="s">
        <v>13</v>
      </c>
      <c r="B15" s="6" t="s">
        <v>4</v>
      </c>
      <c r="C15" s="37">
        <f t="shared" si="0"/>
        <v>45819</v>
      </c>
      <c r="D15" s="42"/>
      <c r="E15" s="7" t="s">
        <v>0</v>
      </c>
      <c r="F15" s="23">
        <f t="shared" si="3"/>
        <v>0</v>
      </c>
      <c r="G15" s="25" t="s">
        <v>0</v>
      </c>
      <c r="H15" s="8"/>
      <c r="I15" s="13" t="s">
        <v>13</v>
      </c>
      <c r="J15" s="7" t="s">
        <v>4</v>
      </c>
      <c r="K15" s="37">
        <f t="shared" si="1"/>
        <v>45849</v>
      </c>
      <c r="L15" s="45"/>
      <c r="M15" s="7" t="s">
        <v>0</v>
      </c>
      <c r="N15" s="23">
        <f t="shared" si="4"/>
        <v>0</v>
      </c>
      <c r="O15" s="25" t="s">
        <v>0</v>
      </c>
      <c r="P15" s="8"/>
      <c r="Q15" s="10" t="s">
        <v>13</v>
      </c>
      <c r="R15" s="6" t="s">
        <v>4</v>
      </c>
      <c r="S15" s="37">
        <f t="shared" si="2"/>
        <v>45880</v>
      </c>
      <c r="T15" s="45"/>
      <c r="U15" s="7" t="s">
        <v>0</v>
      </c>
      <c r="V15" s="23">
        <f t="shared" si="5"/>
        <v>0</v>
      </c>
      <c r="W15" s="25" t="s">
        <v>0</v>
      </c>
    </row>
    <row r="16" spans="1:26" ht="14.45" customHeight="1" x14ac:dyDescent="0.15">
      <c r="A16" s="10" t="s">
        <v>14</v>
      </c>
      <c r="B16" s="6" t="s">
        <v>4</v>
      </c>
      <c r="C16" s="37">
        <f t="shared" si="0"/>
        <v>45820</v>
      </c>
      <c r="D16" s="42"/>
      <c r="E16" s="7" t="s">
        <v>0</v>
      </c>
      <c r="F16" s="23">
        <f t="shared" si="3"/>
        <v>0</v>
      </c>
      <c r="G16" s="25" t="s">
        <v>0</v>
      </c>
      <c r="H16" s="8"/>
      <c r="I16" s="13" t="s">
        <v>14</v>
      </c>
      <c r="J16" s="7" t="s">
        <v>4</v>
      </c>
      <c r="K16" s="37">
        <f t="shared" si="1"/>
        <v>45850</v>
      </c>
      <c r="L16" s="45"/>
      <c r="M16" s="7" t="s">
        <v>0</v>
      </c>
      <c r="N16" s="23">
        <f t="shared" si="4"/>
        <v>0</v>
      </c>
      <c r="O16" s="25" t="s">
        <v>0</v>
      </c>
      <c r="P16" s="8"/>
      <c r="Q16" s="10" t="s">
        <v>14</v>
      </c>
      <c r="R16" s="6" t="s">
        <v>4</v>
      </c>
      <c r="S16" s="37">
        <f t="shared" si="2"/>
        <v>45881</v>
      </c>
      <c r="T16" s="45"/>
      <c r="U16" s="7" t="s">
        <v>0</v>
      </c>
      <c r="V16" s="23">
        <f t="shared" si="5"/>
        <v>0</v>
      </c>
      <c r="W16" s="25" t="s">
        <v>0</v>
      </c>
    </row>
    <row r="17" spans="1:23" ht="14.45" customHeight="1" x14ac:dyDescent="0.15">
      <c r="A17" s="10" t="s">
        <v>15</v>
      </c>
      <c r="B17" s="6" t="s">
        <v>4</v>
      </c>
      <c r="C17" s="37">
        <f t="shared" si="0"/>
        <v>45821</v>
      </c>
      <c r="D17" s="42"/>
      <c r="E17" s="7" t="s">
        <v>0</v>
      </c>
      <c r="F17" s="23">
        <f t="shared" si="3"/>
        <v>0</v>
      </c>
      <c r="G17" s="25" t="s">
        <v>0</v>
      </c>
      <c r="H17" s="8"/>
      <c r="I17" s="13" t="s">
        <v>15</v>
      </c>
      <c r="J17" s="7" t="s">
        <v>4</v>
      </c>
      <c r="K17" s="37">
        <f t="shared" si="1"/>
        <v>45851</v>
      </c>
      <c r="L17" s="45"/>
      <c r="M17" s="7" t="s">
        <v>0</v>
      </c>
      <c r="N17" s="23">
        <f t="shared" si="4"/>
        <v>0</v>
      </c>
      <c r="O17" s="25" t="s">
        <v>0</v>
      </c>
      <c r="P17" s="8"/>
      <c r="Q17" s="10" t="s">
        <v>15</v>
      </c>
      <c r="R17" s="6" t="s">
        <v>4</v>
      </c>
      <c r="S17" s="37">
        <f t="shared" si="2"/>
        <v>45882</v>
      </c>
      <c r="T17" s="45"/>
      <c r="U17" s="7" t="s">
        <v>0</v>
      </c>
      <c r="V17" s="23">
        <f t="shared" si="5"/>
        <v>0</v>
      </c>
      <c r="W17" s="25" t="s">
        <v>0</v>
      </c>
    </row>
    <row r="18" spans="1:23" ht="14.45" customHeight="1" x14ac:dyDescent="0.15">
      <c r="A18" s="10" t="s">
        <v>16</v>
      </c>
      <c r="B18" s="6" t="s">
        <v>4</v>
      </c>
      <c r="C18" s="37">
        <f t="shared" si="0"/>
        <v>45822</v>
      </c>
      <c r="D18" s="42"/>
      <c r="E18" s="7" t="s">
        <v>0</v>
      </c>
      <c r="F18" s="23">
        <f t="shared" si="3"/>
        <v>0</v>
      </c>
      <c r="G18" s="25" t="s">
        <v>0</v>
      </c>
      <c r="H18" s="8"/>
      <c r="I18" s="13" t="s">
        <v>16</v>
      </c>
      <c r="J18" s="7" t="s">
        <v>4</v>
      </c>
      <c r="K18" s="37">
        <f t="shared" si="1"/>
        <v>45852</v>
      </c>
      <c r="L18" s="45"/>
      <c r="M18" s="7" t="s">
        <v>0</v>
      </c>
      <c r="N18" s="23">
        <f t="shared" si="4"/>
        <v>0</v>
      </c>
      <c r="O18" s="25" t="s">
        <v>0</v>
      </c>
      <c r="P18" s="8"/>
      <c r="Q18" s="10" t="s">
        <v>16</v>
      </c>
      <c r="R18" s="6" t="s">
        <v>4</v>
      </c>
      <c r="S18" s="37">
        <f t="shared" si="2"/>
        <v>45883</v>
      </c>
      <c r="T18" s="45"/>
      <c r="U18" s="7" t="s">
        <v>0</v>
      </c>
      <c r="V18" s="23">
        <f t="shared" si="5"/>
        <v>0</v>
      </c>
      <c r="W18" s="25" t="s">
        <v>0</v>
      </c>
    </row>
    <row r="19" spans="1:23" ht="14.45" customHeight="1" x14ac:dyDescent="0.15">
      <c r="A19" s="10" t="s">
        <v>17</v>
      </c>
      <c r="B19" s="6" t="s">
        <v>4</v>
      </c>
      <c r="C19" s="37">
        <f t="shared" si="0"/>
        <v>45823</v>
      </c>
      <c r="D19" s="42"/>
      <c r="E19" s="7" t="s">
        <v>0</v>
      </c>
      <c r="F19" s="23">
        <f t="shared" si="3"/>
        <v>0</v>
      </c>
      <c r="G19" s="25" t="s">
        <v>0</v>
      </c>
      <c r="H19" s="8"/>
      <c r="I19" s="13" t="s">
        <v>17</v>
      </c>
      <c r="J19" s="7" t="s">
        <v>4</v>
      </c>
      <c r="K19" s="37">
        <f t="shared" si="1"/>
        <v>45853</v>
      </c>
      <c r="L19" s="45"/>
      <c r="M19" s="7" t="s">
        <v>0</v>
      </c>
      <c r="N19" s="23">
        <f t="shared" si="4"/>
        <v>0</v>
      </c>
      <c r="O19" s="25" t="s">
        <v>0</v>
      </c>
      <c r="P19" s="8"/>
      <c r="Q19" s="10" t="s">
        <v>17</v>
      </c>
      <c r="R19" s="6" t="s">
        <v>4</v>
      </c>
      <c r="S19" s="37">
        <f t="shared" si="2"/>
        <v>45884</v>
      </c>
      <c r="T19" s="45"/>
      <c r="U19" s="7" t="s">
        <v>0</v>
      </c>
      <c r="V19" s="23">
        <f t="shared" si="5"/>
        <v>0</v>
      </c>
      <c r="W19" s="25" t="s">
        <v>0</v>
      </c>
    </row>
    <row r="20" spans="1:23" ht="14.45" customHeight="1" x14ac:dyDescent="0.15">
      <c r="A20" s="10" t="s">
        <v>18</v>
      </c>
      <c r="B20" s="6" t="s">
        <v>4</v>
      </c>
      <c r="C20" s="37">
        <f t="shared" si="0"/>
        <v>45824</v>
      </c>
      <c r="D20" s="42"/>
      <c r="E20" s="7" t="s">
        <v>0</v>
      </c>
      <c r="F20" s="23">
        <f t="shared" si="3"/>
        <v>0</v>
      </c>
      <c r="G20" s="25" t="s">
        <v>0</v>
      </c>
      <c r="H20" s="8"/>
      <c r="I20" s="13" t="s">
        <v>18</v>
      </c>
      <c r="J20" s="7" t="s">
        <v>4</v>
      </c>
      <c r="K20" s="37">
        <f t="shared" si="1"/>
        <v>45854</v>
      </c>
      <c r="L20" s="45"/>
      <c r="M20" s="7" t="s">
        <v>0</v>
      </c>
      <c r="N20" s="23">
        <f t="shared" si="4"/>
        <v>0</v>
      </c>
      <c r="O20" s="25" t="s">
        <v>0</v>
      </c>
      <c r="P20" s="8"/>
      <c r="Q20" s="10" t="s">
        <v>18</v>
      </c>
      <c r="R20" s="6" t="s">
        <v>4</v>
      </c>
      <c r="S20" s="37">
        <f t="shared" si="2"/>
        <v>45885</v>
      </c>
      <c r="T20" s="45"/>
      <c r="U20" s="7" t="s">
        <v>0</v>
      </c>
      <c r="V20" s="23">
        <f t="shared" si="5"/>
        <v>0</v>
      </c>
      <c r="W20" s="25" t="s">
        <v>0</v>
      </c>
    </row>
    <row r="21" spans="1:23" ht="14.45" customHeight="1" x14ac:dyDescent="0.15">
      <c r="A21" s="10" t="s">
        <v>19</v>
      </c>
      <c r="B21" s="6" t="s">
        <v>4</v>
      </c>
      <c r="C21" s="37">
        <f t="shared" si="0"/>
        <v>45825</v>
      </c>
      <c r="D21" s="42"/>
      <c r="E21" s="7" t="s">
        <v>0</v>
      </c>
      <c r="F21" s="23">
        <f t="shared" si="3"/>
        <v>0</v>
      </c>
      <c r="G21" s="25" t="s">
        <v>0</v>
      </c>
      <c r="H21" s="8"/>
      <c r="I21" s="13" t="s">
        <v>19</v>
      </c>
      <c r="J21" s="7" t="s">
        <v>4</v>
      </c>
      <c r="K21" s="37">
        <f t="shared" si="1"/>
        <v>45855</v>
      </c>
      <c r="L21" s="45"/>
      <c r="M21" s="7" t="s">
        <v>0</v>
      </c>
      <c r="N21" s="23">
        <f t="shared" si="4"/>
        <v>0</v>
      </c>
      <c r="O21" s="25" t="s">
        <v>0</v>
      </c>
      <c r="P21" s="8"/>
      <c r="Q21" s="10" t="s">
        <v>19</v>
      </c>
      <c r="R21" s="6" t="s">
        <v>4</v>
      </c>
      <c r="S21" s="37">
        <f t="shared" si="2"/>
        <v>45886</v>
      </c>
      <c r="T21" s="45"/>
      <c r="U21" s="7" t="s">
        <v>0</v>
      </c>
      <c r="V21" s="23">
        <f t="shared" si="5"/>
        <v>0</v>
      </c>
      <c r="W21" s="25" t="s">
        <v>0</v>
      </c>
    </row>
    <row r="22" spans="1:23" ht="14.45" customHeight="1" x14ac:dyDescent="0.15">
      <c r="A22" s="10" t="s">
        <v>20</v>
      </c>
      <c r="B22" s="6" t="s">
        <v>4</v>
      </c>
      <c r="C22" s="37">
        <f t="shared" si="0"/>
        <v>45826</v>
      </c>
      <c r="D22" s="42"/>
      <c r="E22" s="7" t="s">
        <v>0</v>
      </c>
      <c r="F22" s="23">
        <f t="shared" si="3"/>
        <v>0</v>
      </c>
      <c r="G22" s="25" t="s">
        <v>0</v>
      </c>
      <c r="H22" s="8"/>
      <c r="I22" s="13" t="s">
        <v>20</v>
      </c>
      <c r="J22" s="7" t="s">
        <v>4</v>
      </c>
      <c r="K22" s="37">
        <f t="shared" si="1"/>
        <v>45856</v>
      </c>
      <c r="L22" s="45"/>
      <c r="M22" s="7" t="s">
        <v>0</v>
      </c>
      <c r="N22" s="23">
        <f t="shared" si="4"/>
        <v>0</v>
      </c>
      <c r="O22" s="25" t="s">
        <v>0</v>
      </c>
      <c r="P22" s="8"/>
      <c r="Q22" s="10" t="s">
        <v>20</v>
      </c>
      <c r="R22" s="6" t="s">
        <v>4</v>
      </c>
      <c r="S22" s="37">
        <f t="shared" si="2"/>
        <v>45887</v>
      </c>
      <c r="T22" s="45"/>
      <c r="U22" s="7" t="s">
        <v>0</v>
      </c>
      <c r="V22" s="23">
        <f t="shared" si="5"/>
        <v>0</v>
      </c>
      <c r="W22" s="25" t="s">
        <v>0</v>
      </c>
    </row>
    <row r="23" spans="1:23" ht="14.45" customHeight="1" x14ac:dyDescent="0.15">
      <c r="A23" s="10" t="s">
        <v>21</v>
      </c>
      <c r="B23" s="6" t="s">
        <v>4</v>
      </c>
      <c r="C23" s="37">
        <f t="shared" si="0"/>
        <v>45827</v>
      </c>
      <c r="D23" s="42"/>
      <c r="E23" s="7" t="s">
        <v>0</v>
      </c>
      <c r="F23" s="23">
        <f t="shared" si="3"/>
        <v>0</v>
      </c>
      <c r="G23" s="25" t="s">
        <v>0</v>
      </c>
      <c r="H23" s="8"/>
      <c r="I23" s="13" t="s">
        <v>21</v>
      </c>
      <c r="J23" s="7" t="s">
        <v>4</v>
      </c>
      <c r="K23" s="37">
        <f t="shared" si="1"/>
        <v>45857</v>
      </c>
      <c r="L23" s="45"/>
      <c r="M23" s="7" t="s">
        <v>0</v>
      </c>
      <c r="N23" s="23">
        <f t="shared" si="4"/>
        <v>0</v>
      </c>
      <c r="O23" s="25" t="s">
        <v>0</v>
      </c>
      <c r="P23" s="8"/>
      <c r="Q23" s="10" t="s">
        <v>21</v>
      </c>
      <c r="R23" s="6" t="s">
        <v>4</v>
      </c>
      <c r="S23" s="37">
        <f t="shared" si="2"/>
        <v>45888</v>
      </c>
      <c r="T23" s="45"/>
      <c r="U23" s="7" t="s">
        <v>0</v>
      </c>
      <c r="V23" s="23">
        <f t="shared" si="5"/>
        <v>0</v>
      </c>
      <c r="W23" s="25" t="s">
        <v>0</v>
      </c>
    </row>
    <row r="24" spans="1:23" ht="14.45" customHeight="1" x14ac:dyDescent="0.15">
      <c r="A24" s="10" t="s">
        <v>22</v>
      </c>
      <c r="B24" s="6" t="s">
        <v>4</v>
      </c>
      <c r="C24" s="37">
        <f t="shared" si="0"/>
        <v>45828</v>
      </c>
      <c r="D24" s="42"/>
      <c r="E24" s="7" t="s">
        <v>0</v>
      </c>
      <c r="F24" s="23">
        <f t="shared" si="3"/>
        <v>0</v>
      </c>
      <c r="G24" s="25" t="s">
        <v>0</v>
      </c>
      <c r="H24" s="8"/>
      <c r="I24" s="13" t="s">
        <v>22</v>
      </c>
      <c r="J24" s="7" t="s">
        <v>4</v>
      </c>
      <c r="K24" s="37">
        <f t="shared" si="1"/>
        <v>45858</v>
      </c>
      <c r="L24" s="45"/>
      <c r="M24" s="7" t="s">
        <v>0</v>
      </c>
      <c r="N24" s="23">
        <f t="shared" si="4"/>
        <v>0</v>
      </c>
      <c r="O24" s="25" t="s">
        <v>0</v>
      </c>
      <c r="P24" s="8"/>
      <c r="Q24" s="10" t="s">
        <v>22</v>
      </c>
      <c r="R24" s="6" t="s">
        <v>4</v>
      </c>
      <c r="S24" s="37">
        <f t="shared" si="2"/>
        <v>45889</v>
      </c>
      <c r="T24" s="45"/>
      <c r="U24" s="7" t="s">
        <v>0</v>
      </c>
      <c r="V24" s="23">
        <f t="shared" si="5"/>
        <v>0</v>
      </c>
      <c r="W24" s="25" t="s">
        <v>0</v>
      </c>
    </row>
    <row r="25" spans="1:23" ht="14.45" customHeight="1" x14ac:dyDescent="0.15">
      <c r="A25" s="10" t="s">
        <v>23</v>
      </c>
      <c r="B25" s="6" t="s">
        <v>4</v>
      </c>
      <c r="C25" s="37">
        <f t="shared" si="0"/>
        <v>45829</v>
      </c>
      <c r="D25" s="42"/>
      <c r="E25" s="7" t="s">
        <v>0</v>
      </c>
      <c r="F25" s="23">
        <f t="shared" si="3"/>
        <v>0</v>
      </c>
      <c r="G25" s="25" t="s">
        <v>0</v>
      </c>
      <c r="H25" s="8"/>
      <c r="I25" s="13" t="s">
        <v>23</v>
      </c>
      <c r="J25" s="7" t="s">
        <v>4</v>
      </c>
      <c r="K25" s="37">
        <f t="shared" si="1"/>
        <v>45859</v>
      </c>
      <c r="L25" s="45"/>
      <c r="M25" s="7" t="s">
        <v>0</v>
      </c>
      <c r="N25" s="23">
        <f t="shared" si="4"/>
        <v>0</v>
      </c>
      <c r="O25" s="25" t="s">
        <v>0</v>
      </c>
      <c r="P25" s="8"/>
      <c r="Q25" s="10" t="s">
        <v>23</v>
      </c>
      <c r="R25" s="6" t="s">
        <v>4</v>
      </c>
      <c r="S25" s="37">
        <f t="shared" si="2"/>
        <v>45890</v>
      </c>
      <c r="T25" s="45"/>
      <c r="U25" s="7" t="s">
        <v>0</v>
      </c>
      <c r="V25" s="23">
        <f t="shared" si="5"/>
        <v>0</v>
      </c>
      <c r="W25" s="25" t="s">
        <v>0</v>
      </c>
    </row>
    <row r="26" spans="1:23" ht="14.45" customHeight="1" x14ac:dyDescent="0.15">
      <c r="A26" s="10" t="s">
        <v>24</v>
      </c>
      <c r="B26" s="6" t="s">
        <v>4</v>
      </c>
      <c r="C26" s="37">
        <f t="shared" si="0"/>
        <v>45830</v>
      </c>
      <c r="D26" s="42"/>
      <c r="E26" s="7" t="s">
        <v>0</v>
      </c>
      <c r="F26" s="23">
        <f t="shared" si="3"/>
        <v>0</v>
      </c>
      <c r="G26" s="25" t="s">
        <v>0</v>
      </c>
      <c r="H26" s="8"/>
      <c r="I26" s="13" t="s">
        <v>24</v>
      </c>
      <c r="J26" s="7" t="s">
        <v>4</v>
      </c>
      <c r="K26" s="37">
        <f t="shared" si="1"/>
        <v>45860</v>
      </c>
      <c r="L26" s="45"/>
      <c r="M26" s="7" t="s">
        <v>0</v>
      </c>
      <c r="N26" s="23">
        <f t="shared" si="4"/>
        <v>0</v>
      </c>
      <c r="O26" s="25" t="s">
        <v>0</v>
      </c>
      <c r="P26" s="8"/>
      <c r="Q26" s="10" t="s">
        <v>24</v>
      </c>
      <c r="R26" s="6" t="s">
        <v>4</v>
      </c>
      <c r="S26" s="37">
        <f t="shared" si="2"/>
        <v>45891</v>
      </c>
      <c r="T26" s="45"/>
      <c r="U26" s="7" t="s">
        <v>0</v>
      </c>
      <c r="V26" s="23">
        <f t="shared" si="5"/>
        <v>0</v>
      </c>
      <c r="W26" s="25" t="s">
        <v>0</v>
      </c>
    </row>
    <row r="27" spans="1:23" ht="14.45" customHeight="1" x14ac:dyDescent="0.15">
      <c r="A27" s="10" t="s">
        <v>25</v>
      </c>
      <c r="B27" s="6" t="s">
        <v>4</v>
      </c>
      <c r="C27" s="37">
        <f t="shared" si="0"/>
        <v>45831</v>
      </c>
      <c r="D27" s="42"/>
      <c r="E27" s="7" t="s">
        <v>0</v>
      </c>
      <c r="F27" s="23">
        <f t="shared" si="3"/>
        <v>0</v>
      </c>
      <c r="G27" s="25" t="s">
        <v>0</v>
      </c>
      <c r="H27" s="8"/>
      <c r="I27" s="13" t="s">
        <v>25</v>
      </c>
      <c r="J27" s="7" t="s">
        <v>4</v>
      </c>
      <c r="K27" s="37">
        <f t="shared" si="1"/>
        <v>45861</v>
      </c>
      <c r="L27" s="45"/>
      <c r="M27" s="7" t="s">
        <v>0</v>
      </c>
      <c r="N27" s="23">
        <f t="shared" si="4"/>
        <v>0</v>
      </c>
      <c r="O27" s="25" t="s">
        <v>0</v>
      </c>
      <c r="P27" s="8"/>
      <c r="Q27" s="10" t="s">
        <v>25</v>
      </c>
      <c r="R27" s="6" t="s">
        <v>4</v>
      </c>
      <c r="S27" s="37">
        <f t="shared" si="2"/>
        <v>45892</v>
      </c>
      <c r="T27" s="45"/>
      <c r="U27" s="7" t="s">
        <v>0</v>
      </c>
      <c r="V27" s="23">
        <f t="shared" si="5"/>
        <v>0</v>
      </c>
      <c r="W27" s="25" t="s">
        <v>0</v>
      </c>
    </row>
    <row r="28" spans="1:23" ht="14.45" customHeight="1" x14ac:dyDescent="0.15">
      <c r="A28" s="10" t="s">
        <v>26</v>
      </c>
      <c r="B28" s="6" t="s">
        <v>4</v>
      </c>
      <c r="C28" s="37">
        <f t="shared" si="0"/>
        <v>45832</v>
      </c>
      <c r="D28" s="42"/>
      <c r="E28" s="7" t="s">
        <v>0</v>
      </c>
      <c r="F28" s="23">
        <f t="shared" si="3"/>
        <v>0</v>
      </c>
      <c r="G28" s="25" t="s">
        <v>0</v>
      </c>
      <c r="H28" s="8"/>
      <c r="I28" s="13" t="s">
        <v>26</v>
      </c>
      <c r="J28" s="7" t="s">
        <v>4</v>
      </c>
      <c r="K28" s="37">
        <f t="shared" si="1"/>
        <v>45862</v>
      </c>
      <c r="L28" s="45"/>
      <c r="M28" s="7" t="s">
        <v>0</v>
      </c>
      <c r="N28" s="23">
        <f t="shared" si="4"/>
        <v>0</v>
      </c>
      <c r="O28" s="25" t="s">
        <v>0</v>
      </c>
      <c r="P28" s="8"/>
      <c r="Q28" s="10" t="s">
        <v>26</v>
      </c>
      <c r="R28" s="6" t="s">
        <v>4</v>
      </c>
      <c r="S28" s="37">
        <f t="shared" si="2"/>
        <v>45893</v>
      </c>
      <c r="T28" s="45"/>
      <c r="U28" s="7" t="s">
        <v>0</v>
      </c>
      <c r="V28" s="23">
        <f t="shared" si="5"/>
        <v>0</v>
      </c>
      <c r="W28" s="25" t="s">
        <v>0</v>
      </c>
    </row>
    <row r="29" spans="1:23" ht="14.45" customHeight="1" x14ac:dyDescent="0.15">
      <c r="A29" s="10" t="s">
        <v>27</v>
      </c>
      <c r="B29" s="6" t="s">
        <v>4</v>
      </c>
      <c r="C29" s="37">
        <f t="shared" si="0"/>
        <v>45833</v>
      </c>
      <c r="D29" s="42"/>
      <c r="E29" s="7" t="s">
        <v>0</v>
      </c>
      <c r="F29" s="23">
        <f t="shared" si="3"/>
        <v>0</v>
      </c>
      <c r="G29" s="25" t="s">
        <v>0</v>
      </c>
      <c r="H29" s="8"/>
      <c r="I29" s="13" t="s">
        <v>27</v>
      </c>
      <c r="J29" s="7" t="s">
        <v>4</v>
      </c>
      <c r="K29" s="37">
        <f t="shared" si="1"/>
        <v>45863</v>
      </c>
      <c r="L29" s="45"/>
      <c r="M29" s="7" t="s">
        <v>0</v>
      </c>
      <c r="N29" s="23">
        <f t="shared" si="4"/>
        <v>0</v>
      </c>
      <c r="O29" s="25" t="s">
        <v>0</v>
      </c>
      <c r="P29" s="8"/>
      <c r="Q29" s="10" t="s">
        <v>27</v>
      </c>
      <c r="R29" s="6" t="s">
        <v>4</v>
      </c>
      <c r="S29" s="37">
        <f t="shared" si="2"/>
        <v>45894</v>
      </c>
      <c r="T29" s="45"/>
      <c r="U29" s="7" t="s">
        <v>0</v>
      </c>
      <c r="V29" s="23">
        <f t="shared" si="5"/>
        <v>0</v>
      </c>
      <c r="W29" s="25" t="s">
        <v>0</v>
      </c>
    </row>
    <row r="30" spans="1:23" ht="14.45" customHeight="1" x14ac:dyDescent="0.15">
      <c r="A30" s="10" t="s">
        <v>28</v>
      </c>
      <c r="B30" s="6" t="s">
        <v>4</v>
      </c>
      <c r="C30" s="37">
        <f t="shared" si="0"/>
        <v>45834</v>
      </c>
      <c r="D30" s="42"/>
      <c r="E30" s="7" t="s">
        <v>0</v>
      </c>
      <c r="F30" s="23">
        <f t="shared" si="3"/>
        <v>0</v>
      </c>
      <c r="G30" s="25" t="s">
        <v>0</v>
      </c>
      <c r="H30" s="8"/>
      <c r="I30" s="13" t="s">
        <v>28</v>
      </c>
      <c r="J30" s="7" t="s">
        <v>4</v>
      </c>
      <c r="K30" s="37">
        <f t="shared" si="1"/>
        <v>45864</v>
      </c>
      <c r="L30" s="45"/>
      <c r="M30" s="7" t="s">
        <v>0</v>
      </c>
      <c r="N30" s="23">
        <f t="shared" si="4"/>
        <v>0</v>
      </c>
      <c r="O30" s="25" t="s">
        <v>0</v>
      </c>
      <c r="P30" s="8"/>
      <c r="Q30" s="10" t="s">
        <v>28</v>
      </c>
      <c r="R30" s="6" t="s">
        <v>4</v>
      </c>
      <c r="S30" s="37">
        <f t="shared" si="2"/>
        <v>45895</v>
      </c>
      <c r="T30" s="45"/>
      <c r="U30" s="7" t="s">
        <v>0</v>
      </c>
      <c r="V30" s="23">
        <f t="shared" si="5"/>
        <v>0</v>
      </c>
      <c r="W30" s="25" t="s">
        <v>0</v>
      </c>
    </row>
    <row r="31" spans="1:23" ht="14.45" customHeight="1" x14ac:dyDescent="0.15">
      <c r="A31" s="10" t="s">
        <v>29</v>
      </c>
      <c r="B31" s="6" t="s">
        <v>4</v>
      </c>
      <c r="C31" s="37">
        <f t="shared" si="0"/>
        <v>45835</v>
      </c>
      <c r="D31" s="42"/>
      <c r="E31" s="7" t="s">
        <v>0</v>
      </c>
      <c r="F31" s="23">
        <f t="shared" si="3"/>
        <v>0</v>
      </c>
      <c r="G31" s="25" t="s">
        <v>0</v>
      </c>
      <c r="H31" s="8"/>
      <c r="I31" s="13" t="s">
        <v>29</v>
      </c>
      <c r="J31" s="7" t="s">
        <v>4</v>
      </c>
      <c r="K31" s="37">
        <f t="shared" si="1"/>
        <v>45865</v>
      </c>
      <c r="L31" s="45"/>
      <c r="M31" s="7" t="s">
        <v>0</v>
      </c>
      <c r="N31" s="23">
        <f t="shared" si="4"/>
        <v>0</v>
      </c>
      <c r="O31" s="25" t="s">
        <v>0</v>
      </c>
      <c r="P31" s="8"/>
      <c r="Q31" s="10" t="s">
        <v>29</v>
      </c>
      <c r="R31" s="6" t="s">
        <v>4</v>
      </c>
      <c r="S31" s="37">
        <f t="shared" si="2"/>
        <v>45896</v>
      </c>
      <c r="T31" s="45"/>
      <c r="U31" s="7" t="s">
        <v>0</v>
      </c>
      <c r="V31" s="23">
        <f t="shared" si="5"/>
        <v>0</v>
      </c>
      <c r="W31" s="25" t="s">
        <v>0</v>
      </c>
    </row>
    <row r="32" spans="1:23" ht="14.45" customHeight="1" x14ac:dyDescent="0.15">
      <c r="A32" s="10" t="s">
        <v>30</v>
      </c>
      <c r="B32" s="6" t="s">
        <v>4</v>
      </c>
      <c r="C32" s="37">
        <f t="shared" si="0"/>
        <v>45836</v>
      </c>
      <c r="D32" s="42"/>
      <c r="E32" s="7" t="s">
        <v>0</v>
      </c>
      <c r="F32" s="23">
        <f t="shared" si="3"/>
        <v>0</v>
      </c>
      <c r="G32" s="25" t="s">
        <v>0</v>
      </c>
      <c r="H32" s="8"/>
      <c r="I32" s="13" t="s">
        <v>30</v>
      </c>
      <c r="J32" s="7" t="s">
        <v>4</v>
      </c>
      <c r="K32" s="37">
        <f t="shared" si="1"/>
        <v>45866</v>
      </c>
      <c r="L32" s="45"/>
      <c r="M32" s="7" t="s">
        <v>0</v>
      </c>
      <c r="N32" s="23">
        <f t="shared" si="4"/>
        <v>0</v>
      </c>
      <c r="O32" s="25" t="s">
        <v>0</v>
      </c>
      <c r="P32" s="8"/>
      <c r="Q32" s="10" t="s">
        <v>30</v>
      </c>
      <c r="R32" s="6" t="s">
        <v>4</v>
      </c>
      <c r="S32" s="37">
        <f t="shared" si="2"/>
        <v>45897</v>
      </c>
      <c r="T32" s="45"/>
      <c r="U32" s="7" t="s">
        <v>0</v>
      </c>
      <c r="V32" s="23">
        <f t="shared" si="5"/>
        <v>0</v>
      </c>
      <c r="W32" s="25" t="s">
        <v>0</v>
      </c>
    </row>
    <row r="33" spans="1:23" ht="14.45" customHeight="1" x14ac:dyDescent="0.15">
      <c r="A33" s="10" t="s">
        <v>31</v>
      </c>
      <c r="B33" s="6" t="s">
        <v>4</v>
      </c>
      <c r="C33" s="37">
        <f t="shared" si="0"/>
        <v>45837</v>
      </c>
      <c r="D33" s="42"/>
      <c r="E33" s="7" t="s">
        <v>0</v>
      </c>
      <c r="F33" s="23">
        <f t="shared" si="3"/>
        <v>0</v>
      </c>
      <c r="G33" s="25" t="s">
        <v>0</v>
      </c>
      <c r="H33" s="8"/>
      <c r="I33" s="13" t="s">
        <v>31</v>
      </c>
      <c r="J33" s="7" t="s">
        <v>4</v>
      </c>
      <c r="K33" s="37">
        <f t="shared" si="1"/>
        <v>45867</v>
      </c>
      <c r="L33" s="45"/>
      <c r="M33" s="7" t="s">
        <v>0</v>
      </c>
      <c r="N33" s="23">
        <f t="shared" si="4"/>
        <v>0</v>
      </c>
      <c r="O33" s="25" t="s">
        <v>0</v>
      </c>
      <c r="P33" s="8"/>
      <c r="Q33" s="10" t="s">
        <v>31</v>
      </c>
      <c r="R33" s="6" t="s">
        <v>4</v>
      </c>
      <c r="S33" s="37">
        <f t="shared" si="2"/>
        <v>45898</v>
      </c>
      <c r="T33" s="45"/>
      <c r="U33" s="7" t="s">
        <v>0</v>
      </c>
      <c r="V33" s="23">
        <f t="shared" si="5"/>
        <v>0</v>
      </c>
      <c r="W33" s="25" t="s">
        <v>0</v>
      </c>
    </row>
    <row r="34" spans="1:23" ht="14.45" customHeight="1" thickBot="1" x14ac:dyDescent="0.2">
      <c r="A34" s="11" t="s">
        <v>32</v>
      </c>
      <c r="B34" s="21" t="s">
        <v>4</v>
      </c>
      <c r="C34" s="38">
        <f t="shared" si="0"/>
        <v>45838</v>
      </c>
      <c r="D34" s="46"/>
      <c r="E34" s="26" t="s">
        <v>0</v>
      </c>
      <c r="F34" s="27">
        <f t="shared" si="3"/>
        <v>0</v>
      </c>
      <c r="G34" s="28" t="s">
        <v>0</v>
      </c>
      <c r="H34" s="8"/>
      <c r="I34" s="13" t="s">
        <v>32</v>
      </c>
      <c r="J34" s="7" t="s">
        <v>4</v>
      </c>
      <c r="K34" s="37">
        <f t="shared" si="1"/>
        <v>45868</v>
      </c>
      <c r="L34" s="45"/>
      <c r="M34" s="7" t="s">
        <v>0</v>
      </c>
      <c r="N34" s="23">
        <f t="shared" si="4"/>
        <v>0</v>
      </c>
      <c r="O34" s="25" t="s">
        <v>0</v>
      </c>
      <c r="P34" s="8"/>
      <c r="Q34" s="10" t="s">
        <v>32</v>
      </c>
      <c r="R34" s="6" t="s">
        <v>4</v>
      </c>
      <c r="S34" s="37">
        <f t="shared" si="2"/>
        <v>45899</v>
      </c>
      <c r="T34" s="45"/>
      <c r="U34" s="7" t="s">
        <v>0</v>
      </c>
      <c r="V34" s="23">
        <f t="shared" si="5"/>
        <v>0</v>
      </c>
      <c r="W34" s="25" t="s">
        <v>0</v>
      </c>
    </row>
    <row r="35" spans="1:23" ht="14.45" customHeight="1" thickBot="1" x14ac:dyDescent="0.2">
      <c r="A35" s="47"/>
      <c r="B35" s="48"/>
      <c r="C35" s="49"/>
      <c r="D35" s="50"/>
      <c r="E35" s="48"/>
      <c r="F35" s="5"/>
      <c r="G35" s="48"/>
      <c r="H35" s="8"/>
      <c r="I35" s="14" t="s">
        <v>33</v>
      </c>
      <c r="J35" s="26" t="s">
        <v>4</v>
      </c>
      <c r="K35" s="38">
        <f t="shared" si="1"/>
        <v>45869</v>
      </c>
      <c r="L35" s="46"/>
      <c r="M35" s="26" t="s">
        <v>0</v>
      </c>
      <c r="N35" s="27">
        <f t="shared" si="4"/>
        <v>0</v>
      </c>
      <c r="O35" s="28" t="s">
        <v>0</v>
      </c>
      <c r="P35" s="8"/>
      <c r="Q35" s="11" t="s">
        <v>33</v>
      </c>
      <c r="R35" s="21" t="s">
        <v>4</v>
      </c>
      <c r="S35" s="38">
        <f t="shared" si="2"/>
        <v>45900</v>
      </c>
      <c r="T35" s="46"/>
      <c r="U35" s="26" t="s">
        <v>0</v>
      </c>
      <c r="V35" s="27">
        <f t="shared" si="5"/>
        <v>0</v>
      </c>
      <c r="W35" s="28" t="s">
        <v>0</v>
      </c>
    </row>
    <row r="36" spans="1:23" ht="9" customHeight="1" x14ac:dyDescent="0.15">
      <c r="C36" s="1"/>
      <c r="E36" s="1"/>
    </row>
    <row r="37" spans="1:23" ht="30" customHeight="1" x14ac:dyDescent="0.15">
      <c r="C37" s="1"/>
      <c r="D37" s="15" t="s">
        <v>38</v>
      </c>
      <c r="E37" s="51"/>
      <c r="F37" s="52"/>
      <c r="G37" s="52"/>
      <c r="H37" s="52"/>
      <c r="I37" s="53"/>
      <c r="J37" s="59"/>
      <c r="K37" s="59"/>
      <c r="L37" s="16" t="s">
        <v>41</v>
      </c>
      <c r="M37" s="60"/>
      <c r="N37" s="61"/>
      <c r="O37" s="17"/>
      <c r="P37" s="18"/>
      <c r="Q37" s="31"/>
      <c r="R37" s="31"/>
      <c r="S37" s="31"/>
      <c r="T37" s="31"/>
      <c r="U37" s="31"/>
      <c r="V37" s="31"/>
    </row>
  </sheetData>
  <mergeCells count="18">
    <mergeCell ref="O2:W2"/>
    <mergeCell ref="V3:W3"/>
    <mergeCell ref="A1:L1"/>
    <mergeCell ref="Q1:S1"/>
    <mergeCell ref="T1:U1"/>
    <mergeCell ref="N1:P1"/>
    <mergeCell ref="E37:I37"/>
    <mergeCell ref="V4:W4"/>
    <mergeCell ref="D4:E4"/>
    <mergeCell ref="F4:G4"/>
    <mergeCell ref="A4:B4"/>
    <mergeCell ref="I4:J4"/>
    <mergeCell ref="L4:M4"/>
    <mergeCell ref="N4:O4"/>
    <mergeCell ref="J37:K37"/>
    <mergeCell ref="M37:N37"/>
    <mergeCell ref="Q4:R4"/>
    <mergeCell ref="T4:U4"/>
  </mergeCells>
  <phoneticPr fontId="1"/>
  <pageMargins left="0.39370078740157483" right="0.31496062992125984" top="0.74803149606299213" bottom="7.874015748031496E-2" header="0.31496062992125984" footer="0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38"/>
  <sheetViews>
    <sheetView workbookViewId="0">
      <selection activeCell="V3" sqref="V3:W3"/>
    </sheetView>
  </sheetViews>
  <sheetFormatPr defaultRowHeight="13.5" x14ac:dyDescent="0.15"/>
  <cols>
    <col min="1" max="1" width="5" customWidth="1"/>
    <col min="2" max="2" width="3.5" customWidth="1"/>
    <col min="3" max="3" width="6.625" customWidth="1"/>
    <col min="4" max="4" width="10.625" customWidth="1"/>
    <col min="5" max="5" width="3.625" customWidth="1"/>
    <col min="6" max="6" width="13.125" customWidth="1"/>
    <col min="7" max="7" width="3.625" customWidth="1"/>
    <col min="8" max="8" width="2" customWidth="1"/>
    <col min="9" max="9" width="5" customWidth="1"/>
    <col min="10" max="10" width="3.5" customWidth="1"/>
    <col min="11" max="11" width="6.625" customWidth="1"/>
    <col min="12" max="12" width="10.625" customWidth="1"/>
    <col min="13" max="13" width="3.625" customWidth="1"/>
    <col min="14" max="14" width="13.125" customWidth="1"/>
    <col min="15" max="15" width="3.625" customWidth="1"/>
    <col min="16" max="16" width="1.875" customWidth="1"/>
    <col min="17" max="17" width="5" customWidth="1"/>
    <col min="18" max="18" width="3.5" customWidth="1"/>
    <col min="19" max="19" width="6.625" customWidth="1"/>
    <col min="20" max="20" width="10.625" customWidth="1"/>
    <col min="21" max="21" width="3.625" customWidth="1"/>
    <col min="22" max="22" width="13.125" customWidth="1"/>
    <col min="23" max="23" width="3.625" customWidth="1"/>
    <col min="24" max="25" width="0.875" customWidth="1"/>
    <col min="26" max="26" width="9.5" bestFit="1" customWidth="1"/>
  </cols>
  <sheetData>
    <row r="1" spans="1:26" ht="25.5" customHeight="1" x14ac:dyDescent="0.15">
      <c r="A1" s="65" t="s">
        <v>51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30"/>
      <c r="N1" s="69" t="s">
        <v>45</v>
      </c>
      <c r="O1" s="69"/>
      <c r="P1" s="69"/>
      <c r="Q1" s="67" t="s">
        <v>42</v>
      </c>
      <c r="R1" s="67"/>
      <c r="S1" s="67"/>
      <c r="T1" s="68" t="s">
        <v>43</v>
      </c>
      <c r="U1" s="68"/>
      <c r="V1" s="29" t="s">
        <v>44</v>
      </c>
    </row>
    <row r="2" spans="1:26" ht="15" customHeight="1" thickBot="1" x14ac:dyDescent="0.2">
      <c r="A2" s="4"/>
      <c r="B2" s="4"/>
      <c r="C2" s="4"/>
      <c r="D2" s="4"/>
      <c r="E2" s="4"/>
      <c r="F2" s="4"/>
      <c r="G2" s="3"/>
      <c r="I2" s="1"/>
      <c r="J2" s="1"/>
      <c r="K2" s="2"/>
      <c r="L2" s="2"/>
      <c r="O2" s="62" t="s">
        <v>40</v>
      </c>
      <c r="P2" s="62"/>
      <c r="Q2" s="62"/>
      <c r="R2" s="62"/>
      <c r="S2" s="62"/>
      <c r="T2" s="62"/>
      <c r="U2" s="62"/>
      <c r="V2" s="62"/>
      <c r="W2" s="62"/>
    </row>
    <row r="3" spans="1:26" ht="27.75" customHeight="1" thickTop="1" thickBot="1" x14ac:dyDescent="0.2">
      <c r="A3" s="32">
        <f>IF(C3="","",IF(OR(C3=1,C3=2),記録１!A3+VLOOKUP(記録１!C3,Sheet1!A2:J10,10,FALSE),記録１!A3))</f>
        <v>2025</v>
      </c>
      <c r="B3" s="34" t="s">
        <v>46</v>
      </c>
      <c r="C3" s="33">
        <f>IF(VLOOKUP(記録１!C3,Sheet1!A2:I10,4,FALSE)="","",VLOOKUP(記録１!C3,Sheet1!A2:I10,4,FALSE))</f>
        <v>9</v>
      </c>
      <c r="D3" s="35" t="s">
        <v>47</v>
      </c>
      <c r="I3" s="32">
        <f>IF(K3="","",IF(OR(K3=1,K3=2),記録１!A3+VLOOKUP(記録１!C3,Sheet1!A2:J10,10,FALSE),記録１!A3))</f>
        <v>2025</v>
      </c>
      <c r="J3" s="34" t="s">
        <v>46</v>
      </c>
      <c r="K3" s="33">
        <f>IF(VLOOKUP(記録１!C3,Sheet1!A2:I10,5,FALSE)="","",VLOOKUP(記録１!C3,Sheet1!A2:I10,5,FALSE))</f>
        <v>10</v>
      </c>
      <c r="L3" s="35" t="s">
        <v>47</v>
      </c>
      <c r="Q3" s="32">
        <f>IF(S3="","",IF(OR(S3=1,S3=2),記録１!A3+VLOOKUP(記録１!C3,Sheet1!A2:J10,10,FALSE),記録１!A3))</f>
        <v>2025</v>
      </c>
      <c r="R3" s="34" t="s">
        <v>46</v>
      </c>
      <c r="S3" s="33">
        <f>IF(VLOOKUP(記録１!C3,Sheet1!A2:I10,6,FALSE)="","",VLOOKUP(記録１!C3,Sheet1!A2:I10,6,FALSE))</f>
        <v>11</v>
      </c>
      <c r="T3" s="35" t="s">
        <v>47</v>
      </c>
      <c r="V3" s="63" t="s">
        <v>53</v>
      </c>
      <c r="W3" s="64"/>
      <c r="Z3" s="36"/>
    </row>
    <row r="4" spans="1:26" ht="14.25" thickTop="1" x14ac:dyDescent="0.15">
      <c r="A4" s="56" t="s">
        <v>5</v>
      </c>
      <c r="B4" s="57"/>
      <c r="C4" s="19" t="s">
        <v>3</v>
      </c>
      <c r="D4" s="54" t="s">
        <v>1</v>
      </c>
      <c r="E4" s="54"/>
      <c r="F4" s="54" t="s">
        <v>2</v>
      </c>
      <c r="G4" s="55"/>
      <c r="H4" s="5"/>
      <c r="I4" s="58" t="s">
        <v>5</v>
      </c>
      <c r="J4" s="57"/>
      <c r="K4" s="19" t="s">
        <v>3</v>
      </c>
      <c r="L4" s="54" t="s">
        <v>1</v>
      </c>
      <c r="M4" s="54"/>
      <c r="N4" s="54" t="s">
        <v>2</v>
      </c>
      <c r="O4" s="55"/>
      <c r="P4" s="5"/>
      <c r="Q4" s="58" t="s">
        <v>5</v>
      </c>
      <c r="R4" s="57"/>
      <c r="S4" s="19" t="s">
        <v>3</v>
      </c>
      <c r="T4" s="54" t="s">
        <v>1</v>
      </c>
      <c r="U4" s="54"/>
      <c r="V4" s="54" t="s">
        <v>2</v>
      </c>
      <c r="W4" s="55"/>
    </row>
    <row r="5" spans="1:26" ht="14.45" customHeight="1" x14ac:dyDescent="0.15">
      <c r="A5" s="9" t="s">
        <v>34</v>
      </c>
      <c r="B5" s="20" t="s">
        <v>5</v>
      </c>
      <c r="C5" s="37">
        <f>IF(A$3&lt;&gt;"",DATE(A$3,C$3,VALUE(A5)),"（     ）")</f>
        <v>45901</v>
      </c>
      <c r="D5" s="41"/>
      <c r="E5" s="22" t="s">
        <v>0</v>
      </c>
      <c r="F5" s="23">
        <f>記録１!V35+D5</f>
        <v>0</v>
      </c>
      <c r="G5" s="24" t="s">
        <v>0</v>
      </c>
      <c r="H5" s="8"/>
      <c r="I5" s="12" t="s">
        <v>34</v>
      </c>
      <c r="J5" s="22" t="s">
        <v>5</v>
      </c>
      <c r="K5" s="37">
        <f>IF(I$3&lt;&gt;"",DATE(I$3,K$3,VALUE(I5)),"（     ）")</f>
        <v>45931</v>
      </c>
      <c r="L5" s="42"/>
      <c r="M5" s="22" t="s">
        <v>0</v>
      </c>
      <c r="N5" s="23">
        <f>F34+L5</f>
        <v>0</v>
      </c>
      <c r="O5" s="24" t="s">
        <v>0</v>
      </c>
      <c r="P5" s="8"/>
      <c r="Q5" s="9" t="s">
        <v>34</v>
      </c>
      <c r="R5" s="20" t="s">
        <v>5</v>
      </c>
      <c r="S5" s="37">
        <f>IF(Q$3&lt;&gt;"",DATE(Q$3,S$3,VALUE(Q5)),"（     ）")</f>
        <v>45962</v>
      </c>
      <c r="T5" s="42"/>
      <c r="U5" s="22" t="s">
        <v>0</v>
      </c>
      <c r="V5" s="23">
        <f>N35+T5</f>
        <v>0</v>
      </c>
      <c r="W5" s="24" t="s">
        <v>0</v>
      </c>
    </row>
    <row r="6" spans="1:26" ht="14.45" customHeight="1" x14ac:dyDescent="0.15">
      <c r="A6" s="10" t="s">
        <v>36</v>
      </c>
      <c r="B6" s="6" t="s">
        <v>5</v>
      </c>
      <c r="C6" s="37">
        <f t="shared" ref="C6:C34" si="0">IF(A$3&lt;&gt;"",DATE(A$3,C$3,VALUE(A6)),"（     ）")</f>
        <v>45902</v>
      </c>
      <c r="D6" s="42"/>
      <c r="E6" s="7" t="s">
        <v>0</v>
      </c>
      <c r="F6" s="23">
        <f>F5+D6</f>
        <v>0</v>
      </c>
      <c r="G6" s="25" t="s">
        <v>0</v>
      </c>
      <c r="H6" s="8"/>
      <c r="I6" s="13" t="s">
        <v>36</v>
      </c>
      <c r="J6" s="7" t="s">
        <v>5</v>
      </c>
      <c r="K6" s="37">
        <f t="shared" ref="K6:K35" si="1">IF(I$3&lt;&gt;"",DATE(I$3,K$3,VALUE(I6)),"（     ）")</f>
        <v>45932</v>
      </c>
      <c r="L6" s="44"/>
      <c r="M6" s="7" t="s">
        <v>0</v>
      </c>
      <c r="N6" s="23">
        <f>N5+L6</f>
        <v>0</v>
      </c>
      <c r="O6" s="25" t="s">
        <v>0</v>
      </c>
      <c r="P6" s="8"/>
      <c r="Q6" s="10" t="s">
        <v>36</v>
      </c>
      <c r="R6" s="6" t="s">
        <v>5</v>
      </c>
      <c r="S6" s="37">
        <f t="shared" ref="S6:S34" si="2">IF(Q$3&lt;&gt;"",DATE(Q$3,S$3,VALUE(Q6)),"（     ）")</f>
        <v>45963</v>
      </c>
      <c r="T6" s="45"/>
      <c r="U6" s="7" t="s">
        <v>0</v>
      </c>
      <c r="V6" s="23">
        <f>V5+T6</f>
        <v>0</v>
      </c>
      <c r="W6" s="25" t="s">
        <v>0</v>
      </c>
    </row>
    <row r="7" spans="1:26" ht="14.45" customHeight="1" x14ac:dyDescent="0.15">
      <c r="A7" s="10" t="s">
        <v>37</v>
      </c>
      <c r="B7" s="6" t="s">
        <v>4</v>
      </c>
      <c r="C7" s="37">
        <f t="shared" si="0"/>
        <v>45903</v>
      </c>
      <c r="D7" s="42"/>
      <c r="E7" s="7" t="s">
        <v>0</v>
      </c>
      <c r="F7" s="23">
        <f t="shared" ref="F7:F34" si="3">F6+D7</f>
        <v>0</v>
      </c>
      <c r="G7" s="25" t="s">
        <v>0</v>
      </c>
      <c r="H7" s="8"/>
      <c r="I7" s="13" t="s">
        <v>37</v>
      </c>
      <c r="J7" s="7" t="s">
        <v>4</v>
      </c>
      <c r="K7" s="37">
        <f t="shared" si="1"/>
        <v>45933</v>
      </c>
      <c r="L7" s="45"/>
      <c r="M7" s="7" t="s">
        <v>0</v>
      </c>
      <c r="N7" s="23">
        <f t="shared" ref="N7:N35" si="4">N6+L7</f>
        <v>0</v>
      </c>
      <c r="O7" s="25" t="s">
        <v>0</v>
      </c>
      <c r="P7" s="8"/>
      <c r="Q7" s="10" t="s">
        <v>37</v>
      </c>
      <c r="R7" s="6" t="s">
        <v>4</v>
      </c>
      <c r="S7" s="37">
        <f t="shared" si="2"/>
        <v>45964</v>
      </c>
      <c r="T7" s="45"/>
      <c r="U7" s="7" t="s">
        <v>0</v>
      </c>
      <c r="V7" s="23">
        <f t="shared" ref="V7:V34" si="5">V6+T7</f>
        <v>0</v>
      </c>
      <c r="W7" s="25" t="s">
        <v>0</v>
      </c>
    </row>
    <row r="8" spans="1:26" ht="14.45" customHeight="1" x14ac:dyDescent="0.15">
      <c r="A8" s="10" t="s">
        <v>6</v>
      </c>
      <c r="B8" s="6" t="s">
        <v>4</v>
      </c>
      <c r="C8" s="37">
        <f t="shared" si="0"/>
        <v>45904</v>
      </c>
      <c r="D8" s="42"/>
      <c r="E8" s="7" t="s">
        <v>0</v>
      </c>
      <c r="F8" s="23">
        <f t="shared" si="3"/>
        <v>0</v>
      </c>
      <c r="G8" s="25" t="s">
        <v>0</v>
      </c>
      <c r="H8" s="8"/>
      <c r="I8" s="13" t="s">
        <v>6</v>
      </c>
      <c r="J8" s="7" t="s">
        <v>4</v>
      </c>
      <c r="K8" s="37">
        <f t="shared" si="1"/>
        <v>45934</v>
      </c>
      <c r="L8" s="45"/>
      <c r="M8" s="7" t="s">
        <v>0</v>
      </c>
      <c r="N8" s="23">
        <f t="shared" si="4"/>
        <v>0</v>
      </c>
      <c r="O8" s="25" t="s">
        <v>0</v>
      </c>
      <c r="P8" s="8"/>
      <c r="Q8" s="10" t="s">
        <v>6</v>
      </c>
      <c r="R8" s="6" t="s">
        <v>4</v>
      </c>
      <c r="S8" s="37">
        <f t="shared" si="2"/>
        <v>45965</v>
      </c>
      <c r="T8" s="45"/>
      <c r="U8" s="7" t="s">
        <v>0</v>
      </c>
      <c r="V8" s="23">
        <f t="shared" si="5"/>
        <v>0</v>
      </c>
      <c r="W8" s="25" t="s">
        <v>0</v>
      </c>
    </row>
    <row r="9" spans="1:26" ht="14.45" customHeight="1" x14ac:dyDescent="0.15">
      <c r="A9" s="10" t="s">
        <v>7</v>
      </c>
      <c r="B9" s="6" t="s">
        <v>4</v>
      </c>
      <c r="C9" s="37">
        <f t="shared" si="0"/>
        <v>45905</v>
      </c>
      <c r="D9" s="42"/>
      <c r="E9" s="7" t="s">
        <v>0</v>
      </c>
      <c r="F9" s="23">
        <f t="shared" si="3"/>
        <v>0</v>
      </c>
      <c r="G9" s="25" t="s">
        <v>0</v>
      </c>
      <c r="H9" s="8"/>
      <c r="I9" s="13" t="s">
        <v>7</v>
      </c>
      <c r="J9" s="7" t="s">
        <v>4</v>
      </c>
      <c r="K9" s="37">
        <f t="shared" si="1"/>
        <v>45935</v>
      </c>
      <c r="L9" s="45"/>
      <c r="M9" s="7" t="s">
        <v>0</v>
      </c>
      <c r="N9" s="23">
        <f t="shared" si="4"/>
        <v>0</v>
      </c>
      <c r="O9" s="25" t="s">
        <v>0</v>
      </c>
      <c r="P9" s="8"/>
      <c r="Q9" s="10" t="s">
        <v>7</v>
      </c>
      <c r="R9" s="6" t="s">
        <v>4</v>
      </c>
      <c r="S9" s="37">
        <f t="shared" si="2"/>
        <v>45966</v>
      </c>
      <c r="T9" s="45"/>
      <c r="U9" s="7" t="s">
        <v>0</v>
      </c>
      <c r="V9" s="23">
        <f t="shared" si="5"/>
        <v>0</v>
      </c>
      <c r="W9" s="25" t="s">
        <v>0</v>
      </c>
    </row>
    <row r="10" spans="1:26" ht="14.45" customHeight="1" x14ac:dyDescent="0.15">
      <c r="A10" s="10" t="s">
        <v>8</v>
      </c>
      <c r="B10" s="6" t="s">
        <v>4</v>
      </c>
      <c r="C10" s="37">
        <f t="shared" si="0"/>
        <v>45906</v>
      </c>
      <c r="D10" s="42"/>
      <c r="E10" s="7" t="s">
        <v>0</v>
      </c>
      <c r="F10" s="23">
        <f t="shared" si="3"/>
        <v>0</v>
      </c>
      <c r="G10" s="25" t="s">
        <v>0</v>
      </c>
      <c r="H10" s="8"/>
      <c r="I10" s="13" t="s">
        <v>8</v>
      </c>
      <c r="J10" s="7" t="s">
        <v>4</v>
      </c>
      <c r="K10" s="37">
        <f t="shared" si="1"/>
        <v>45936</v>
      </c>
      <c r="L10" s="45"/>
      <c r="M10" s="7" t="s">
        <v>0</v>
      </c>
      <c r="N10" s="23">
        <f t="shared" si="4"/>
        <v>0</v>
      </c>
      <c r="O10" s="25" t="s">
        <v>0</v>
      </c>
      <c r="P10" s="8"/>
      <c r="Q10" s="10" t="s">
        <v>8</v>
      </c>
      <c r="R10" s="6" t="s">
        <v>4</v>
      </c>
      <c r="S10" s="37">
        <f t="shared" si="2"/>
        <v>45967</v>
      </c>
      <c r="T10" s="45"/>
      <c r="U10" s="7" t="s">
        <v>0</v>
      </c>
      <c r="V10" s="23">
        <f t="shared" si="5"/>
        <v>0</v>
      </c>
      <c r="W10" s="25" t="s">
        <v>0</v>
      </c>
    </row>
    <row r="11" spans="1:26" ht="14.45" customHeight="1" x14ac:dyDescent="0.15">
      <c r="A11" s="10" t="s">
        <v>9</v>
      </c>
      <c r="B11" s="6" t="s">
        <v>4</v>
      </c>
      <c r="C11" s="37">
        <f t="shared" si="0"/>
        <v>45907</v>
      </c>
      <c r="D11" s="42"/>
      <c r="E11" s="7" t="s">
        <v>0</v>
      </c>
      <c r="F11" s="23">
        <f t="shared" si="3"/>
        <v>0</v>
      </c>
      <c r="G11" s="25" t="s">
        <v>0</v>
      </c>
      <c r="H11" s="8"/>
      <c r="I11" s="13" t="s">
        <v>9</v>
      </c>
      <c r="J11" s="7" t="s">
        <v>4</v>
      </c>
      <c r="K11" s="37">
        <f t="shared" si="1"/>
        <v>45937</v>
      </c>
      <c r="L11" s="45"/>
      <c r="M11" s="7" t="s">
        <v>0</v>
      </c>
      <c r="N11" s="23">
        <f t="shared" si="4"/>
        <v>0</v>
      </c>
      <c r="O11" s="25" t="s">
        <v>0</v>
      </c>
      <c r="P11" s="8"/>
      <c r="Q11" s="10" t="s">
        <v>9</v>
      </c>
      <c r="R11" s="6" t="s">
        <v>4</v>
      </c>
      <c r="S11" s="37">
        <f t="shared" si="2"/>
        <v>45968</v>
      </c>
      <c r="T11" s="45"/>
      <c r="U11" s="7" t="s">
        <v>0</v>
      </c>
      <c r="V11" s="23">
        <f t="shared" si="5"/>
        <v>0</v>
      </c>
      <c r="W11" s="25" t="s">
        <v>0</v>
      </c>
    </row>
    <row r="12" spans="1:26" ht="14.45" customHeight="1" x14ac:dyDescent="0.15">
      <c r="A12" s="10" t="s">
        <v>10</v>
      </c>
      <c r="B12" s="6" t="s">
        <v>4</v>
      </c>
      <c r="C12" s="37">
        <f t="shared" si="0"/>
        <v>45908</v>
      </c>
      <c r="D12" s="42"/>
      <c r="E12" s="7" t="s">
        <v>0</v>
      </c>
      <c r="F12" s="23">
        <f t="shared" si="3"/>
        <v>0</v>
      </c>
      <c r="G12" s="25" t="s">
        <v>0</v>
      </c>
      <c r="H12" s="8"/>
      <c r="I12" s="13" t="s">
        <v>10</v>
      </c>
      <c r="J12" s="7" t="s">
        <v>4</v>
      </c>
      <c r="K12" s="37">
        <f t="shared" si="1"/>
        <v>45938</v>
      </c>
      <c r="L12" s="45"/>
      <c r="M12" s="7" t="s">
        <v>0</v>
      </c>
      <c r="N12" s="23">
        <f t="shared" si="4"/>
        <v>0</v>
      </c>
      <c r="O12" s="25" t="s">
        <v>0</v>
      </c>
      <c r="P12" s="8"/>
      <c r="Q12" s="10" t="s">
        <v>10</v>
      </c>
      <c r="R12" s="6" t="s">
        <v>4</v>
      </c>
      <c r="S12" s="37">
        <f t="shared" si="2"/>
        <v>45969</v>
      </c>
      <c r="T12" s="45"/>
      <c r="U12" s="7" t="s">
        <v>0</v>
      </c>
      <c r="V12" s="23">
        <f t="shared" si="5"/>
        <v>0</v>
      </c>
      <c r="W12" s="25" t="s">
        <v>0</v>
      </c>
    </row>
    <row r="13" spans="1:26" ht="14.45" customHeight="1" x14ac:dyDescent="0.15">
      <c r="A13" s="10" t="s">
        <v>11</v>
      </c>
      <c r="B13" s="6" t="s">
        <v>4</v>
      </c>
      <c r="C13" s="37">
        <f t="shared" si="0"/>
        <v>45909</v>
      </c>
      <c r="D13" s="42"/>
      <c r="E13" s="7" t="s">
        <v>0</v>
      </c>
      <c r="F13" s="23">
        <f t="shared" si="3"/>
        <v>0</v>
      </c>
      <c r="G13" s="25" t="s">
        <v>0</v>
      </c>
      <c r="H13" s="8"/>
      <c r="I13" s="13" t="s">
        <v>11</v>
      </c>
      <c r="J13" s="7" t="s">
        <v>4</v>
      </c>
      <c r="K13" s="37">
        <f t="shared" si="1"/>
        <v>45939</v>
      </c>
      <c r="L13" s="45"/>
      <c r="M13" s="7" t="s">
        <v>0</v>
      </c>
      <c r="N13" s="23">
        <f t="shared" si="4"/>
        <v>0</v>
      </c>
      <c r="O13" s="25" t="s">
        <v>0</v>
      </c>
      <c r="P13" s="8"/>
      <c r="Q13" s="10" t="s">
        <v>11</v>
      </c>
      <c r="R13" s="6" t="s">
        <v>4</v>
      </c>
      <c r="S13" s="37">
        <f t="shared" si="2"/>
        <v>45970</v>
      </c>
      <c r="T13" s="45"/>
      <c r="U13" s="7" t="s">
        <v>0</v>
      </c>
      <c r="V13" s="23">
        <f t="shared" si="5"/>
        <v>0</v>
      </c>
      <c r="W13" s="25" t="s">
        <v>0</v>
      </c>
    </row>
    <row r="14" spans="1:26" ht="14.45" customHeight="1" x14ac:dyDescent="0.15">
      <c r="A14" s="10" t="s">
        <v>12</v>
      </c>
      <c r="B14" s="6" t="s">
        <v>4</v>
      </c>
      <c r="C14" s="37">
        <f t="shared" si="0"/>
        <v>45910</v>
      </c>
      <c r="D14" s="42"/>
      <c r="E14" s="7" t="s">
        <v>0</v>
      </c>
      <c r="F14" s="23">
        <f t="shared" si="3"/>
        <v>0</v>
      </c>
      <c r="G14" s="25" t="s">
        <v>0</v>
      </c>
      <c r="H14" s="8"/>
      <c r="I14" s="13" t="s">
        <v>12</v>
      </c>
      <c r="J14" s="7" t="s">
        <v>4</v>
      </c>
      <c r="K14" s="37">
        <f t="shared" si="1"/>
        <v>45940</v>
      </c>
      <c r="L14" s="45"/>
      <c r="M14" s="7" t="s">
        <v>0</v>
      </c>
      <c r="N14" s="23">
        <f t="shared" si="4"/>
        <v>0</v>
      </c>
      <c r="O14" s="25" t="s">
        <v>0</v>
      </c>
      <c r="P14" s="8"/>
      <c r="Q14" s="10" t="s">
        <v>12</v>
      </c>
      <c r="R14" s="6" t="s">
        <v>4</v>
      </c>
      <c r="S14" s="37">
        <f t="shared" si="2"/>
        <v>45971</v>
      </c>
      <c r="T14" s="45"/>
      <c r="U14" s="7" t="s">
        <v>0</v>
      </c>
      <c r="V14" s="23">
        <f t="shared" si="5"/>
        <v>0</v>
      </c>
      <c r="W14" s="25" t="s">
        <v>0</v>
      </c>
    </row>
    <row r="15" spans="1:26" ht="14.45" customHeight="1" x14ac:dyDescent="0.15">
      <c r="A15" s="10" t="s">
        <v>13</v>
      </c>
      <c r="B15" s="6" t="s">
        <v>4</v>
      </c>
      <c r="C15" s="37">
        <f t="shared" si="0"/>
        <v>45911</v>
      </c>
      <c r="D15" s="42"/>
      <c r="E15" s="7" t="s">
        <v>0</v>
      </c>
      <c r="F15" s="23">
        <f t="shared" si="3"/>
        <v>0</v>
      </c>
      <c r="G15" s="25" t="s">
        <v>0</v>
      </c>
      <c r="H15" s="8"/>
      <c r="I15" s="13" t="s">
        <v>13</v>
      </c>
      <c r="J15" s="7" t="s">
        <v>4</v>
      </c>
      <c r="K15" s="37">
        <f t="shared" si="1"/>
        <v>45941</v>
      </c>
      <c r="L15" s="45"/>
      <c r="M15" s="7" t="s">
        <v>0</v>
      </c>
      <c r="N15" s="23">
        <f t="shared" si="4"/>
        <v>0</v>
      </c>
      <c r="O15" s="25" t="s">
        <v>0</v>
      </c>
      <c r="P15" s="8"/>
      <c r="Q15" s="10" t="s">
        <v>13</v>
      </c>
      <c r="R15" s="6" t="s">
        <v>4</v>
      </c>
      <c r="S15" s="37">
        <f t="shared" si="2"/>
        <v>45972</v>
      </c>
      <c r="T15" s="45"/>
      <c r="U15" s="7" t="s">
        <v>0</v>
      </c>
      <c r="V15" s="23">
        <f t="shared" si="5"/>
        <v>0</v>
      </c>
      <c r="W15" s="25" t="s">
        <v>0</v>
      </c>
    </row>
    <row r="16" spans="1:26" ht="14.45" customHeight="1" x14ac:dyDescent="0.15">
      <c r="A16" s="10" t="s">
        <v>14</v>
      </c>
      <c r="B16" s="6" t="s">
        <v>4</v>
      </c>
      <c r="C16" s="37">
        <f t="shared" si="0"/>
        <v>45912</v>
      </c>
      <c r="D16" s="42"/>
      <c r="E16" s="7" t="s">
        <v>0</v>
      </c>
      <c r="F16" s="23">
        <f t="shared" si="3"/>
        <v>0</v>
      </c>
      <c r="G16" s="25" t="s">
        <v>0</v>
      </c>
      <c r="H16" s="8"/>
      <c r="I16" s="13" t="s">
        <v>14</v>
      </c>
      <c r="J16" s="7" t="s">
        <v>4</v>
      </c>
      <c r="K16" s="37">
        <f t="shared" si="1"/>
        <v>45942</v>
      </c>
      <c r="L16" s="45"/>
      <c r="M16" s="7" t="s">
        <v>0</v>
      </c>
      <c r="N16" s="23">
        <f t="shared" si="4"/>
        <v>0</v>
      </c>
      <c r="O16" s="25" t="s">
        <v>0</v>
      </c>
      <c r="P16" s="8"/>
      <c r="Q16" s="10" t="s">
        <v>14</v>
      </c>
      <c r="R16" s="6" t="s">
        <v>4</v>
      </c>
      <c r="S16" s="37">
        <f t="shared" si="2"/>
        <v>45973</v>
      </c>
      <c r="T16" s="45"/>
      <c r="U16" s="7" t="s">
        <v>0</v>
      </c>
      <c r="V16" s="23">
        <f t="shared" si="5"/>
        <v>0</v>
      </c>
      <c r="W16" s="25" t="s">
        <v>0</v>
      </c>
    </row>
    <row r="17" spans="1:23" ht="14.45" customHeight="1" x14ac:dyDescent="0.15">
      <c r="A17" s="10" t="s">
        <v>15</v>
      </c>
      <c r="B17" s="6" t="s">
        <v>4</v>
      </c>
      <c r="C17" s="37">
        <f t="shared" si="0"/>
        <v>45913</v>
      </c>
      <c r="D17" s="42"/>
      <c r="E17" s="7" t="s">
        <v>0</v>
      </c>
      <c r="F17" s="23">
        <f t="shared" si="3"/>
        <v>0</v>
      </c>
      <c r="G17" s="25" t="s">
        <v>0</v>
      </c>
      <c r="H17" s="8"/>
      <c r="I17" s="13" t="s">
        <v>15</v>
      </c>
      <c r="J17" s="7" t="s">
        <v>4</v>
      </c>
      <c r="K17" s="37">
        <f t="shared" si="1"/>
        <v>45943</v>
      </c>
      <c r="L17" s="45"/>
      <c r="M17" s="7" t="s">
        <v>0</v>
      </c>
      <c r="N17" s="23">
        <f t="shared" si="4"/>
        <v>0</v>
      </c>
      <c r="O17" s="25" t="s">
        <v>0</v>
      </c>
      <c r="P17" s="8"/>
      <c r="Q17" s="10" t="s">
        <v>15</v>
      </c>
      <c r="R17" s="6" t="s">
        <v>4</v>
      </c>
      <c r="S17" s="37">
        <f t="shared" si="2"/>
        <v>45974</v>
      </c>
      <c r="T17" s="45"/>
      <c r="U17" s="7" t="s">
        <v>0</v>
      </c>
      <c r="V17" s="23">
        <f t="shared" si="5"/>
        <v>0</v>
      </c>
      <c r="W17" s="25" t="s">
        <v>0</v>
      </c>
    </row>
    <row r="18" spans="1:23" ht="14.45" customHeight="1" x14ac:dyDescent="0.15">
      <c r="A18" s="10" t="s">
        <v>16</v>
      </c>
      <c r="B18" s="6" t="s">
        <v>4</v>
      </c>
      <c r="C18" s="37">
        <f t="shared" si="0"/>
        <v>45914</v>
      </c>
      <c r="D18" s="42"/>
      <c r="E18" s="7" t="s">
        <v>0</v>
      </c>
      <c r="F18" s="23">
        <f t="shared" si="3"/>
        <v>0</v>
      </c>
      <c r="G18" s="25" t="s">
        <v>0</v>
      </c>
      <c r="H18" s="8"/>
      <c r="I18" s="13" t="s">
        <v>16</v>
      </c>
      <c r="J18" s="7" t="s">
        <v>4</v>
      </c>
      <c r="K18" s="37">
        <f t="shared" si="1"/>
        <v>45944</v>
      </c>
      <c r="L18" s="45"/>
      <c r="M18" s="7" t="s">
        <v>0</v>
      </c>
      <c r="N18" s="23">
        <f t="shared" si="4"/>
        <v>0</v>
      </c>
      <c r="O18" s="25" t="s">
        <v>0</v>
      </c>
      <c r="P18" s="8"/>
      <c r="Q18" s="10" t="s">
        <v>16</v>
      </c>
      <c r="R18" s="6" t="s">
        <v>4</v>
      </c>
      <c r="S18" s="37">
        <f t="shared" si="2"/>
        <v>45975</v>
      </c>
      <c r="T18" s="45"/>
      <c r="U18" s="7" t="s">
        <v>0</v>
      </c>
      <c r="V18" s="23">
        <f t="shared" si="5"/>
        <v>0</v>
      </c>
      <c r="W18" s="25" t="s">
        <v>0</v>
      </c>
    </row>
    <row r="19" spans="1:23" ht="14.45" customHeight="1" x14ac:dyDescent="0.15">
      <c r="A19" s="10" t="s">
        <v>17</v>
      </c>
      <c r="B19" s="6" t="s">
        <v>4</v>
      </c>
      <c r="C19" s="37">
        <f t="shared" si="0"/>
        <v>45915</v>
      </c>
      <c r="D19" s="42"/>
      <c r="E19" s="7" t="s">
        <v>0</v>
      </c>
      <c r="F19" s="23">
        <f t="shared" si="3"/>
        <v>0</v>
      </c>
      <c r="G19" s="25" t="s">
        <v>0</v>
      </c>
      <c r="H19" s="8"/>
      <c r="I19" s="13" t="s">
        <v>17</v>
      </c>
      <c r="J19" s="7" t="s">
        <v>4</v>
      </c>
      <c r="K19" s="37">
        <f t="shared" si="1"/>
        <v>45945</v>
      </c>
      <c r="L19" s="45"/>
      <c r="M19" s="7" t="s">
        <v>0</v>
      </c>
      <c r="N19" s="23">
        <f t="shared" si="4"/>
        <v>0</v>
      </c>
      <c r="O19" s="25" t="s">
        <v>0</v>
      </c>
      <c r="P19" s="8"/>
      <c r="Q19" s="10" t="s">
        <v>17</v>
      </c>
      <c r="R19" s="6" t="s">
        <v>4</v>
      </c>
      <c r="S19" s="37">
        <f t="shared" si="2"/>
        <v>45976</v>
      </c>
      <c r="T19" s="45"/>
      <c r="U19" s="7" t="s">
        <v>0</v>
      </c>
      <c r="V19" s="23">
        <f t="shared" si="5"/>
        <v>0</v>
      </c>
      <c r="W19" s="25" t="s">
        <v>0</v>
      </c>
    </row>
    <row r="20" spans="1:23" ht="14.45" customHeight="1" x14ac:dyDescent="0.15">
      <c r="A20" s="10" t="s">
        <v>18</v>
      </c>
      <c r="B20" s="6" t="s">
        <v>4</v>
      </c>
      <c r="C20" s="37">
        <f t="shared" si="0"/>
        <v>45916</v>
      </c>
      <c r="D20" s="42"/>
      <c r="E20" s="7" t="s">
        <v>0</v>
      </c>
      <c r="F20" s="23">
        <f t="shared" si="3"/>
        <v>0</v>
      </c>
      <c r="G20" s="25" t="s">
        <v>0</v>
      </c>
      <c r="H20" s="8"/>
      <c r="I20" s="13" t="s">
        <v>18</v>
      </c>
      <c r="J20" s="7" t="s">
        <v>4</v>
      </c>
      <c r="K20" s="37">
        <f t="shared" si="1"/>
        <v>45946</v>
      </c>
      <c r="L20" s="45"/>
      <c r="M20" s="7" t="s">
        <v>0</v>
      </c>
      <c r="N20" s="23">
        <f t="shared" si="4"/>
        <v>0</v>
      </c>
      <c r="O20" s="25" t="s">
        <v>0</v>
      </c>
      <c r="P20" s="8"/>
      <c r="Q20" s="10" t="s">
        <v>18</v>
      </c>
      <c r="R20" s="6" t="s">
        <v>4</v>
      </c>
      <c r="S20" s="37">
        <f t="shared" si="2"/>
        <v>45977</v>
      </c>
      <c r="T20" s="45"/>
      <c r="U20" s="7" t="s">
        <v>0</v>
      </c>
      <c r="V20" s="23">
        <f t="shared" si="5"/>
        <v>0</v>
      </c>
      <c r="W20" s="25" t="s">
        <v>0</v>
      </c>
    </row>
    <row r="21" spans="1:23" ht="14.45" customHeight="1" x14ac:dyDescent="0.15">
      <c r="A21" s="10" t="s">
        <v>19</v>
      </c>
      <c r="B21" s="6" t="s">
        <v>4</v>
      </c>
      <c r="C21" s="37">
        <f t="shared" si="0"/>
        <v>45917</v>
      </c>
      <c r="D21" s="42"/>
      <c r="E21" s="7" t="s">
        <v>0</v>
      </c>
      <c r="F21" s="23">
        <f t="shared" si="3"/>
        <v>0</v>
      </c>
      <c r="G21" s="25" t="s">
        <v>0</v>
      </c>
      <c r="H21" s="8"/>
      <c r="I21" s="13" t="s">
        <v>19</v>
      </c>
      <c r="J21" s="7" t="s">
        <v>4</v>
      </c>
      <c r="K21" s="37">
        <f t="shared" si="1"/>
        <v>45947</v>
      </c>
      <c r="L21" s="45"/>
      <c r="M21" s="7" t="s">
        <v>0</v>
      </c>
      <c r="N21" s="23">
        <f t="shared" si="4"/>
        <v>0</v>
      </c>
      <c r="O21" s="25" t="s">
        <v>0</v>
      </c>
      <c r="P21" s="8"/>
      <c r="Q21" s="10" t="s">
        <v>19</v>
      </c>
      <c r="R21" s="6" t="s">
        <v>4</v>
      </c>
      <c r="S21" s="37">
        <f t="shared" si="2"/>
        <v>45978</v>
      </c>
      <c r="T21" s="45"/>
      <c r="U21" s="7" t="s">
        <v>0</v>
      </c>
      <c r="V21" s="23">
        <f t="shared" si="5"/>
        <v>0</v>
      </c>
      <c r="W21" s="25" t="s">
        <v>0</v>
      </c>
    </row>
    <row r="22" spans="1:23" ht="14.45" customHeight="1" x14ac:dyDescent="0.15">
      <c r="A22" s="10" t="s">
        <v>20</v>
      </c>
      <c r="B22" s="6" t="s">
        <v>4</v>
      </c>
      <c r="C22" s="37">
        <f t="shared" si="0"/>
        <v>45918</v>
      </c>
      <c r="D22" s="42"/>
      <c r="E22" s="7" t="s">
        <v>0</v>
      </c>
      <c r="F22" s="23">
        <f t="shared" si="3"/>
        <v>0</v>
      </c>
      <c r="G22" s="25" t="s">
        <v>0</v>
      </c>
      <c r="H22" s="8"/>
      <c r="I22" s="13" t="s">
        <v>20</v>
      </c>
      <c r="J22" s="7" t="s">
        <v>4</v>
      </c>
      <c r="K22" s="37">
        <f t="shared" si="1"/>
        <v>45948</v>
      </c>
      <c r="L22" s="45"/>
      <c r="M22" s="7" t="s">
        <v>0</v>
      </c>
      <c r="N22" s="23">
        <f t="shared" si="4"/>
        <v>0</v>
      </c>
      <c r="O22" s="25" t="s">
        <v>0</v>
      </c>
      <c r="P22" s="8"/>
      <c r="Q22" s="10" t="s">
        <v>20</v>
      </c>
      <c r="R22" s="6" t="s">
        <v>4</v>
      </c>
      <c r="S22" s="37">
        <f t="shared" si="2"/>
        <v>45979</v>
      </c>
      <c r="T22" s="45"/>
      <c r="U22" s="7" t="s">
        <v>0</v>
      </c>
      <c r="V22" s="23">
        <f t="shared" si="5"/>
        <v>0</v>
      </c>
      <c r="W22" s="25" t="s">
        <v>0</v>
      </c>
    </row>
    <row r="23" spans="1:23" ht="14.45" customHeight="1" x14ac:dyDescent="0.15">
      <c r="A23" s="10" t="s">
        <v>21</v>
      </c>
      <c r="B23" s="6" t="s">
        <v>4</v>
      </c>
      <c r="C23" s="37">
        <f t="shared" si="0"/>
        <v>45919</v>
      </c>
      <c r="D23" s="42"/>
      <c r="E23" s="7" t="s">
        <v>0</v>
      </c>
      <c r="F23" s="23">
        <f t="shared" si="3"/>
        <v>0</v>
      </c>
      <c r="G23" s="25" t="s">
        <v>0</v>
      </c>
      <c r="H23" s="8"/>
      <c r="I23" s="13" t="s">
        <v>21</v>
      </c>
      <c r="J23" s="7" t="s">
        <v>4</v>
      </c>
      <c r="K23" s="37">
        <f t="shared" si="1"/>
        <v>45949</v>
      </c>
      <c r="L23" s="45"/>
      <c r="M23" s="7" t="s">
        <v>0</v>
      </c>
      <c r="N23" s="23">
        <f t="shared" si="4"/>
        <v>0</v>
      </c>
      <c r="O23" s="25" t="s">
        <v>0</v>
      </c>
      <c r="P23" s="8"/>
      <c r="Q23" s="10" t="s">
        <v>21</v>
      </c>
      <c r="R23" s="6" t="s">
        <v>4</v>
      </c>
      <c r="S23" s="37">
        <f t="shared" si="2"/>
        <v>45980</v>
      </c>
      <c r="T23" s="45"/>
      <c r="U23" s="7" t="s">
        <v>0</v>
      </c>
      <c r="V23" s="23">
        <f t="shared" si="5"/>
        <v>0</v>
      </c>
      <c r="W23" s="25" t="s">
        <v>0</v>
      </c>
    </row>
    <row r="24" spans="1:23" ht="14.45" customHeight="1" x14ac:dyDescent="0.15">
      <c r="A24" s="10" t="s">
        <v>22</v>
      </c>
      <c r="B24" s="6" t="s">
        <v>4</v>
      </c>
      <c r="C24" s="37">
        <f t="shared" si="0"/>
        <v>45920</v>
      </c>
      <c r="D24" s="42"/>
      <c r="E24" s="7" t="s">
        <v>0</v>
      </c>
      <c r="F24" s="23">
        <f t="shared" si="3"/>
        <v>0</v>
      </c>
      <c r="G24" s="25" t="s">
        <v>0</v>
      </c>
      <c r="H24" s="8"/>
      <c r="I24" s="13" t="s">
        <v>22</v>
      </c>
      <c r="J24" s="7" t="s">
        <v>4</v>
      </c>
      <c r="K24" s="37">
        <f t="shared" si="1"/>
        <v>45950</v>
      </c>
      <c r="L24" s="45"/>
      <c r="M24" s="7" t="s">
        <v>0</v>
      </c>
      <c r="N24" s="23">
        <f t="shared" si="4"/>
        <v>0</v>
      </c>
      <c r="O24" s="25" t="s">
        <v>0</v>
      </c>
      <c r="P24" s="8"/>
      <c r="Q24" s="10" t="s">
        <v>22</v>
      </c>
      <c r="R24" s="6" t="s">
        <v>4</v>
      </c>
      <c r="S24" s="37">
        <f t="shared" si="2"/>
        <v>45981</v>
      </c>
      <c r="T24" s="45"/>
      <c r="U24" s="7" t="s">
        <v>0</v>
      </c>
      <c r="V24" s="23">
        <f t="shared" si="5"/>
        <v>0</v>
      </c>
      <c r="W24" s="25" t="s">
        <v>0</v>
      </c>
    </row>
    <row r="25" spans="1:23" ht="14.45" customHeight="1" x14ac:dyDescent="0.15">
      <c r="A25" s="10" t="s">
        <v>23</v>
      </c>
      <c r="B25" s="6" t="s">
        <v>4</v>
      </c>
      <c r="C25" s="37">
        <f t="shared" si="0"/>
        <v>45921</v>
      </c>
      <c r="D25" s="42"/>
      <c r="E25" s="7" t="s">
        <v>0</v>
      </c>
      <c r="F25" s="23">
        <f t="shared" si="3"/>
        <v>0</v>
      </c>
      <c r="G25" s="25" t="s">
        <v>0</v>
      </c>
      <c r="H25" s="8"/>
      <c r="I25" s="13" t="s">
        <v>23</v>
      </c>
      <c r="J25" s="7" t="s">
        <v>4</v>
      </c>
      <c r="K25" s="37">
        <f t="shared" si="1"/>
        <v>45951</v>
      </c>
      <c r="L25" s="45"/>
      <c r="M25" s="7" t="s">
        <v>0</v>
      </c>
      <c r="N25" s="23">
        <f t="shared" si="4"/>
        <v>0</v>
      </c>
      <c r="O25" s="25" t="s">
        <v>0</v>
      </c>
      <c r="P25" s="8"/>
      <c r="Q25" s="10" t="s">
        <v>23</v>
      </c>
      <c r="R25" s="6" t="s">
        <v>4</v>
      </c>
      <c r="S25" s="37">
        <f t="shared" si="2"/>
        <v>45982</v>
      </c>
      <c r="T25" s="45"/>
      <c r="U25" s="7" t="s">
        <v>0</v>
      </c>
      <c r="V25" s="23">
        <f t="shared" si="5"/>
        <v>0</v>
      </c>
      <c r="W25" s="25" t="s">
        <v>0</v>
      </c>
    </row>
    <row r="26" spans="1:23" ht="14.45" customHeight="1" x14ac:dyDescent="0.15">
      <c r="A26" s="10" t="s">
        <v>24</v>
      </c>
      <c r="B26" s="6" t="s">
        <v>4</v>
      </c>
      <c r="C26" s="37">
        <f t="shared" si="0"/>
        <v>45922</v>
      </c>
      <c r="D26" s="42"/>
      <c r="E26" s="7" t="s">
        <v>0</v>
      </c>
      <c r="F26" s="23">
        <f t="shared" si="3"/>
        <v>0</v>
      </c>
      <c r="G26" s="25" t="s">
        <v>0</v>
      </c>
      <c r="H26" s="8"/>
      <c r="I26" s="13" t="s">
        <v>24</v>
      </c>
      <c r="J26" s="7" t="s">
        <v>4</v>
      </c>
      <c r="K26" s="37">
        <f t="shared" si="1"/>
        <v>45952</v>
      </c>
      <c r="L26" s="45"/>
      <c r="M26" s="7" t="s">
        <v>0</v>
      </c>
      <c r="N26" s="23">
        <f t="shared" si="4"/>
        <v>0</v>
      </c>
      <c r="O26" s="25" t="s">
        <v>0</v>
      </c>
      <c r="P26" s="8"/>
      <c r="Q26" s="10" t="s">
        <v>24</v>
      </c>
      <c r="R26" s="6" t="s">
        <v>4</v>
      </c>
      <c r="S26" s="37">
        <f t="shared" si="2"/>
        <v>45983</v>
      </c>
      <c r="T26" s="45"/>
      <c r="U26" s="7" t="s">
        <v>0</v>
      </c>
      <c r="V26" s="23">
        <f t="shared" si="5"/>
        <v>0</v>
      </c>
      <c r="W26" s="25" t="s">
        <v>0</v>
      </c>
    </row>
    <row r="27" spans="1:23" ht="14.45" customHeight="1" x14ac:dyDescent="0.15">
      <c r="A27" s="10" t="s">
        <v>25</v>
      </c>
      <c r="B27" s="6" t="s">
        <v>4</v>
      </c>
      <c r="C27" s="37">
        <f t="shared" si="0"/>
        <v>45923</v>
      </c>
      <c r="D27" s="42"/>
      <c r="E27" s="7" t="s">
        <v>0</v>
      </c>
      <c r="F27" s="23">
        <f t="shared" si="3"/>
        <v>0</v>
      </c>
      <c r="G27" s="25" t="s">
        <v>0</v>
      </c>
      <c r="H27" s="8"/>
      <c r="I27" s="13" t="s">
        <v>25</v>
      </c>
      <c r="J27" s="7" t="s">
        <v>4</v>
      </c>
      <c r="K27" s="37">
        <f t="shared" si="1"/>
        <v>45953</v>
      </c>
      <c r="L27" s="45"/>
      <c r="M27" s="7" t="s">
        <v>0</v>
      </c>
      <c r="N27" s="23">
        <f t="shared" si="4"/>
        <v>0</v>
      </c>
      <c r="O27" s="25" t="s">
        <v>0</v>
      </c>
      <c r="P27" s="8"/>
      <c r="Q27" s="10" t="s">
        <v>25</v>
      </c>
      <c r="R27" s="6" t="s">
        <v>4</v>
      </c>
      <c r="S27" s="37">
        <f t="shared" si="2"/>
        <v>45984</v>
      </c>
      <c r="T27" s="45"/>
      <c r="U27" s="7" t="s">
        <v>0</v>
      </c>
      <c r="V27" s="23">
        <f t="shared" si="5"/>
        <v>0</v>
      </c>
      <c r="W27" s="25" t="s">
        <v>0</v>
      </c>
    </row>
    <row r="28" spans="1:23" ht="14.45" customHeight="1" x14ac:dyDescent="0.15">
      <c r="A28" s="10" t="s">
        <v>26</v>
      </c>
      <c r="B28" s="6" t="s">
        <v>4</v>
      </c>
      <c r="C28" s="37">
        <f t="shared" si="0"/>
        <v>45924</v>
      </c>
      <c r="D28" s="42"/>
      <c r="E28" s="7" t="s">
        <v>0</v>
      </c>
      <c r="F28" s="23">
        <f t="shared" si="3"/>
        <v>0</v>
      </c>
      <c r="G28" s="25" t="s">
        <v>0</v>
      </c>
      <c r="H28" s="8"/>
      <c r="I28" s="13" t="s">
        <v>26</v>
      </c>
      <c r="J28" s="7" t="s">
        <v>4</v>
      </c>
      <c r="K28" s="37">
        <f t="shared" si="1"/>
        <v>45954</v>
      </c>
      <c r="L28" s="45"/>
      <c r="M28" s="7" t="s">
        <v>0</v>
      </c>
      <c r="N28" s="23">
        <f t="shared" si="4"/>
        <v>0</v>
      </c>
      <c r="O28" s="25" t="s">
        <v>0</v>
      </c>
      <c r="P28" s="8"/>
      <c r="Q28" s="10" t="s">
        <v>26</v>
      </c>
      <c r="R28" s="6" t="s">
        <v>4</v>
      </c>
      <c r="S28" s="37">
        <f t="shared" si="2"/>
        <v>45985</v>
      </c>
      <c r="T28" s="45"/>
      <c r="U28" s="7" t="s">
        <v>0</v>
      </c>
      <c r="V28" s="23">
        <f t="shared" si="5"/>
        <v>0</v>
      </c>
      <c r="W28" s="25" t="s">
        <v>0</v>
      </c>
    </row>
    <row r="29" spans="1:23" ht="14.45" customHeight="1" x14ac:dyDescent="0.15">
      <c r="A29" s="10" t="s">
        <v>27</v>
      </c>
      <c r="B29" s="6" t="s">
        <v>4</v>
      </c>
      <c r="C29" s="37">
        <f t="shared" si="0"/>
        <v>45925</v>
      </c>
      <c r="D29" s="42"/>
      <c r="E29" s="7" t="s">
        <v>0</v>
      </c>
      <c r="F29" s="23">
        <f t="shared" si="3"/>
        <v>0</v>
      </c>
      <c r="G29" s="25" t="s">
        <v>0</v>
      </c>
      <c r="H29" s="8"/>
      <c r="I29" s="13" t="s">
        <v>27</v>
      </c>
      <c r="J29" s="7" t="s">
        <v>4</v>
      </c>
      <c r="K29" s="37">
        <f t="shared" si="1"/>
        <v>45955</v>
      </c>
      <c r="L29" s="45"/>
      <c r="M29" s="7" t="s">
        <v>0</v>
      </c>
      <c r="N29" s="23">
        <f t="shared" si="4"/>
        <v>0</v>
      </c>
      <c r="O29" s="25" t="s">
        <v>0</v>
      </c>
      <c r="P29" s="8"/>
      <c r="Q29" s="10" t="s">
        <v>27</v>
      </c>
      <c r="R29" s="6" t="s">
        <v>4</v>
      </c>
      <c r="S29" s="37">
        <f t="shared" si="2"/>
        <v>45986</v>
      </c>
      <c r="T29" s="45"/>
      <c r="U29" s="7" t="s">
        <v>0</v>
      </c>
      <c r="V29" s="23">
        <f t="shared" si="5"/>
        <v>0</v>
      </c>
      <c r="W29" s="25" t="s">
        <v>0</v>
      </c>
    </row>
    <row r="30" spans="1:23" ht="14.45" customHeight="1" x14ac:dyDescent="0.15">
      <c r="A30" s="10" t="s">
        <v>28</v>
      </c>
      <c r="B30" s="6" t="s">
        <v>4</v>
      </c>
      <c r="C30" s="37">
        <f t="shared" si="0"/>
        <v>45926</v>
      </c>
      <c r="D30" s="42"/>
      <c r="E30" s="7" t="s">
        <v>0</v>
      </c>
      <c r="F30" s="23">
        <f t="shared" si="3"/>
        <v>0</v>
      </c>
      <c r="G30" s="25" t="s">
        <v>0</v>
      </c>
      <c r="H30" s="8"/>
      <c r="I30" s="13" t="s">
        <v>28</v>
      </c>
      <c r="J30" s="7" t="s">
        <v>4</v>
      </c>
      <c r="K30" s="37">
        <f t="shared" si="1"/>
        <v>45956</v>
      </c>
      <c r="L30" s="45"/>
      <c r="M30" s="7" t="s">
        <v>0</v>
      </c>
      <c r="N30" s="23">
        <f t="shared" si="4"/>
        <v>0</v>
      </c>
      <c r="O30" s="25" t="s">
        <v>0</v>
      </c>
      <c r="P30" s="8"/>
      <c r="Q30" s="10" t="s">
        <v>28</v>
      </c>
      <c r="R30" s="6" t="s">
        <v>4</v>
      </c>
      <c r="S30" s="37">
        <f t="shared" si="2"/>
        <v>45987</v>
      </c>
      <c r="T30" s="45"/>
      <c r="U30" s="7" t="s">
        <v>0</v>
      </c>
      <c r="V30" s="23">
        <f t="shared" si="5"/>
        <v>0</v>
      </c>
      <c r="W30" s="25" t="s">
        <v>0</v>
      </c>
    </row>
    <row r="31" spans="1:23" ht="14.45" customHeight="1" x14ac:dyDescent="0.15">
      <c r="A31" s="10" t="s">
        <v>29</v>
      </c>
      <c r="B31" s="6" t="s">
        <v>4</v>
      </c>
      <c r="C31" s="37">
        <f t="shared" si="0"/>
        <v>45927</v>
      </c>
      <c r="D31" s="42"/>
      <c r="E31" s="7" t="s">
        <v>0</v>
      </c>
      <c r="F31" s="23">
        <f t="shared" si="3"/>
        <v>0</v>
      </c>
      <c r="G31" s="25" t="s">
        <v>0</v>
      </c>
      <c r="H31" s="8"/>
      <c r="I31" s="13" t="s">
        <v>29</v>
      </c>
      <c r="J31" s="7" t="s">
        <v>4</v>
      </c>
      <c r="K31" s="37">
        <f t="shared" si="1"/>
        <v>45957</v>
      </c>
      <c r="L31" s="45"/>
      <c r="M31" s="7" t="s">
        <v>0</v>
      </c>
      <c r="N31" s="23">
        <f t="shared" si="4"/>
        <v>0</v>
      </c>
      <c r="O31" s="25" t="s">
        <v>0</v>
      </c>
      <c r="P31" s="8"/>
      <c r="Q31" s="10" t="s">
        <v>29</v>
      </c>
      <c r="R31" s="6" t="s">
        <v>4</v>
      </c>
      <c r="S31" s="37">
        <f t="shared" si="2"/>
        <v>45988</v>
      </c>
      <c r="T31" s="45"/>
      <c r="U31" s="7" t="s">
        <v>0</v>
      </c>
      <c r="V31" s="23">
        <f t="shared" si="5"/>
        <v>0</v>
      </c>
      <c r="W31" s="25" t="s">
        <v>0</v>
      </c>
    </row>
    <row r="32" spans="1:23" ht="14.45" customHeight="1" x14ac:dyDescent="0.15">
      <c r="A32" s="10" t="s">
        <v>30</v>
      </c>
      <c r="B32" s="6" t="s">
        <v>4</v>
      </c>
      <c r="C32" s="37">
        <f t="shared" si="0"/>
        <v>45928</v>
      </c>
      <c r="D32" s="42"/>
      <c r="E32" s="7" t="s">
        <v>0</v>
      </c>
      <c r="F32" s="23">
        <f t="shared" si="3"/>
        <v>0</v>
      </c>
      <c r="G32" s="25" t="s">
        <v>0</v>
      </c>
      <c r="H32" s="8"/>
      <c r="I32" s="13" t="s">
        <v>30</v>
      </c>
      <c r="J32" s="7" t="s">
        <v>4</v>
      </c>
      <c r="K32" s="37">
        <f t="shared" si="1"/>
        <v>45958</v>
      </c>
      <c r="L32" s="45"/>
      <c r="M32" s="7" t="s">
        <v>0</v>
      </c>
      <c r="N32" s="23">
        <f t="shared" si="4"/>
        <v>0</v>
      </c>
      <c r="O32" s="25" t="s">
        <v>0</v>
      </c>
      <c r="P32" s="8"/>
      <c r="Q32" s="10" t="s">
        <v>30</v>
      </c>
      <c r="R32" s="6" t="s">
        <v>4</v>
      </c>
      <c r="S32" s="37">
        <f t="shared" si="2"/>
        <v>45989</v>
      </c>
      <c r="T32" s="45"/>
      <c r="U32" s="7" t="s">
        <v>0</v>
      </c>
      <c r="V32" s="23">
        <f t="shared" si="5"/>
        <v>0</v>
      </c>
      <c r="W32" s="25" t="s">
        <v>0</v>
      </c>
    </row>
    <row r="33" spans="1:23" ht="14.45" customHeight="1" x14ac:dyDescent="0.15">
      <c r="A33" s="10" t="s">
        <v>31</v>
      </c>
      <c r="B33" s="6" t="s">
        <v>4</v>
      </c>
      <c r="C33" s="37">
        <f t="shared" si="0"/>
        <v>45929</v>
      </c>
      <c r="D33" s="42"/>
      <c r="E33" s="7" t="s">
        <v>0</v>
      </c>
      <c r="F33" s="23">
        <f t="shared" si="3"/>
        <v>0</v>
      </c>
      <c r="G33" s="25" t="s">
        <v>0</v>
      </c>
      <c r="H33" s="8"/>
      <c r="I33" s="13" t="s">
        <v>31</v>
      </c>
      <c r="J33" s="7" t="s">
        <v>4</v>
      </c>
      <c r="K33" s="37">
        <f t="shared" si="1"/>
        <v>45959</v>
      </c>
      <c r="L33" s="45"/>
      <c r="M33" s="7" t="s">
        <v>0</v>
      </c>
      <c r="N33" s="23">
        <f t="shared" si="4"/>
        <v>0</v>
      </c>
      <c r="O33" s="25" t="s">
        <v>0</v>
      </c>
      <c r="P33" s="8"/>
      <c r="Q33" s="10" t="s">
        <v>31</v>
      </c>
      <c r="R33" s="6" t="s">
        <v>4</v>
      </c>
      <c r="S33" s="37">
        <f t="shared" si="2"/>
        <v>45990</v>
      </c>
      <c r="T33" s="45"/>
      <c r="U33" s="7" t="s">
        <v>0</v>
      </c>
      <c r="V33" s="23">
        <f t="shared" si="5"/>
        <v>0</v>
      </c>
      <c r="W33" s="25" t="s">
        <v>0</v>
      </c>
    </row>
    <row r="34" spans="1:23" ht="14.45" customHeight="1" thickBot="1" x14ac:dyDescent="0.2">
      <c r="A34" s="11" t="s">
        <v>32</v>
      </c>
      <c r="B34" s="21" t="s">
        <v>4</v>
      </c>
      <c r="C34" s="38">
        <f t="shared" si="0"/>
        <v>45930</v>
      </c>
      <c r="D34" s="46"/>
      <c r="E34" s="26" t="s">
        <v>0</v>
      </c>
      <c r="F34" s="27">
        <f t="shared" si="3"/>
        <v>0</v>
      </c>
      <c r="G34" s="28" t="s">
        <v>0</v>
      </c>
      <c r="H34" s="8"/>
      <c r="I34" s="13" t="s">
        <v>32</v>
      </c>
      <c r="J34" s="7" t="s">
        <v>4</v>
      </c>
      <c r="K34" s="37">
        <f t="shared" si="1"/>
        <v>45960</v>
      </c>
      <c r="L34" s="45"/>
      <c r="M34" s="7" t="s">
        <v>0</v>
      </c>
      <c r="N34" s="23">
        <f t="shared" si="4"/>
        <v>0</v>
      </c>
      <c r="O34" s="25" t="s">
        <v>0</v>
      </c>
      <c r="P34" s="8"/>
      <c r="Q34" s="11" t="s">
        <v>32</v>
      </c>
      <c r="R34" s="21" t="s">
        <v>4</v>
      </c>
      <c r="S34" s="38">
        <f t="shared" si="2"/>
        <v>45991</v>
      </c>
      <c r="T34" s="46"/>
      <c r="U34" s="26" t="s">
        <v>0</v>
      </c>
      <c r="V34" s="27">
        <f t="shared" si="5"/>
        <v>0</v>
      </c>
      <c r="W34" s="28" t="s">
        <v>0</v>
      </c>
    </row>
    <row r="35" spans="1:23" ht="14.45" customHeight="1" thickBot="1" x14ac:dyDescent="0.2">
      <c r="A35" s="47"/>
      <c r="B35" s="48"/>
      <c r="C35" s="49"/>
      <c r="D35" s="50"/>
      <c r="E35" s="48"/>
      <c r="F35" s="5"/>
      <c r="G35" s="48"/>
      <c r="H35" s="8"/>
      <c r="I35" s="14" t="s">
        <v>33</v>
      </c>
      <c r="J35" s="26" t="s">
        <v>4</v>
      </c>
      <c r="K35" s="38">
        <f t="shared" si="1"/>
        <v>45961</v>
      </c>
      <c r="L35" s="46"/>
      <c r="M35" s="26" t="s">
        <v>0</v>
      </c>
      <c r="N35" s="27">
        <f t="shared" si="4"/>
        <v>0</v>
      </c>
      <c r="O35" s="28" t="s">
        <v>0</v>
      </c>
      <c r="P35" s="8"/>
      <c r="Q35" s="47"/>
      <c r="R35" s="48"/>
      <c r="S35" s="49"/>
      <c r="T35" s="50"/>
      <c r="U35" s="48"/>
      <c r="V35" s="5"/>
      <c r="W35" s="48"/>
    </row>
    <row r="36" spans="1:23" ht="9" customHeight="1" x14ac:dyDescent="0.15">
      <c r="C36" s="1"/>
      <c r="E36" s="1"/>
    </row>
    <row r="37" spans="1:23" ht="30" customHeight="1" x14ac:dyDescent="0.15">
      <c r="C37" s="1"/>
      <c r="D37" s="15" t="s">
        <v>38</v>
      </c>
      <c r="E37" s="70" t="str">
        <f>IF(記録１!E37&lt;&gt;"",記録１!E37,"")</f>
        <v/>
      </c>
      <c r="F37" s="71"/>
      <c r="G37" s="71"/>
      <c r="H37" s="71"/>
      <c r="I37" s="72"/>
      <c r="J37" s="59"/>
      <c r="K37" s="59"/>
      <c r="L37" s="16" t="s">
        <v>41</v>
      </c>
      <c r="M37" s="73" t="str">
        <f>IF(記録１!M37&lt;&gt;"",記録１!M37,"")</f>
        <v/>
      </c>
      <c r="N37" s="74"/>
      <c r="O37" s="17"/>
      <c r="P37" s="18"/>
    </row>
    <row r="38" spans="1:23" x14ac:dyDescent="0.15">
      <c r="Q38" s="31"/>
      <c r="R38" s="31"/>
      <c r="S38" s="31"/>
      <c r="T38" s="31"/>
      <c r="U38" s="31"/>
      <c r="V38" s="31"/>
    </row>
  </sheetData>
  <mergeCells count="18">
    <mergeCell ref="V3:W3"/>
    <mergeCell ref="A1:L1"/>
    <mergeCell ref="N1:P1"/>
    <mergeCell ref="Q1:S1"/>
    <mergeCell ref="T1:U1"/>
    <mergeCell ref="O2:W2"/>
    <mergeCell ref="A4:B4"/>
    <mergeCell ref="D4:E4"/>
    <mergeCell ref="F4:G4"/>
    <mergeCell ref="I4:J4"/>
    <mergeCell ref="L4:M4"/>
    <mergeCell ref="E37:I37"/>
    <mergeCell ref="Q4:R4"/>
    <mergeCell ref="T4:U4"/>
    <mergeCell ref="V4:W4"/>
    <mergeCell ref="J37:K37"/>
    <mergeCell ref="M37:N37"/>
    <mergeCell ref="N4:O4"/>
  </mergeCells>
  <phoneticPr fontId="1"/>
  <pageMargins left="0.39370078740157483" right="0.31496062992125984" top="0.74803149606299213" bottom="7.874015748031496E-2" header="0.31496062992125984" footer="0.31496062992125984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39"/>
  <sheetViews>
    <sheetView workbookViewId="0">
      <selection activeCell="V3" sqref="V3:W3"/>
    </sheetView>
  </sheetViews>
  <sheetFormatPr defaultRowHeight="13.5" x14ac:dyDescent="0.15"/>
  <cols>
    <col min="1" max="1" width="5" customWidth="1"/>
    <col min="2" max="2" width="3.5" customWidth="1"/>
    <col min="3" max="3" width="6.625" customWidth="1"/>
    <col min="4" max="4" width="10.625" customWidth="1"/>
    <col min="5" max="5" width="3.625" customWidth="1"/>
    <col min="6" max="6" width="13.125" customWidth="1"/>
    <col min="7" max="7" width="3.625" customWidth="1"/>
    <col min="8" max="8" width="2" customWidth="1"/>
    <col min="9" max="9" width="5" customWidth="1"/>
    <col min="10" max="10" width="3.5" customWidth="1"/>
    <col min="11" max="11" width="6.625" customWidth="1"/>
    <col min="12" max="12" width="10.625" customWidth="1"/>
    <col min="13" max="13" width="3.625" customWidth="1"/>
    <col min="14" max="14" width="13.125" customWidth="1"/>
    <col min="15" max="15" width="3.625" customWidth="1"/>
    <col min="16" max="16" width="1.875" customWidth="1"/>
    <col min="17" max="17" width="5" customWidth="1"/>
    <col min="18" max="18" width="3.5" customWidth="1"/>
    <col min="19" max="19" width="6.625" customWidth="1"/>
    <col min="20" max="20" width="10.625" customWidth="1"/>
    <col min="21" max="21" width="3.625" customWidth="1"/>
    <col min="22" max="22" width="13.125" customWidth="1"/>
    <col min="23" max="23" width="3.625" customWidth="1"/>
    <col min="24" max="25" width="0.875" customWidth="1"/>
    <col min="26" max="26" width="9.5" bestFit="1" customWidth="1"/>
  </cols>
  <sheetData>
    <row r="1" spans="1:26" ht="25.5" customHeight="1" x14ac:dyDescent="0.15">
      <c r="A1" s="65" t="s">
        <v>52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30"/>
      <c r="N1" s="69" t="s">
        <v>45</v>
      </c>
      <c r="O1" s="69"/>
      <c r="P1" s="69"/>
      <c r="Q1" s="67" t="s">
        <v>42</v>
      </c>
      <c r="R1" s="67"/>
      <c r="S1" s="67"/>
      <c r="T1" s="68" t="s">
        <v>43</v>
      </c>
      <c r="U1" s="68"/>
      <c r="V1" s="29" t="s">
        <v>44</v>
      </c>
    </row>
    <row r="2" spans="1:26" ht="15" customHeight="1" thickBot="1" x14ac:dyDescent="0.2">
      <c r="A2" s="4"/>
      <c r="B2" s="4"/>
      <c r="C2" s="4"/>
      <c r="D2" s="4"/>
      <c r="E2" s="4"/>
      <c r="F2" s="4"/>
      <c r="G2" s="3"/>
      <c r="I2" s="1"/>
      <c r="J2" s="1"/>
      <c r="K2" s="2"/>
      <c r="L2" s="2"/>
      <c r="O2" s="62" t="s">
        <v>40</v>
      </c>
      <c r="P2" s="62"/>
      <c r="Q2" s="62"/>
      <c r="R2" s="62"/>
      <c r="S2" s="62"/>
      <c r="T2" s="62"/>
      <c r="U2" s="62"/>
      <c r="V2" s="62"/>
      <c r="W2" s="62"/>
    </row>
    <row r="3" spans="1:26" ht="27.75" customHeight="1" thickTop="1" thickBot="1" x14ac:dyDescent="0.2">
      <c r="A3" s="32">
        <f>IF(C3="","",IF(OR(C3=1,C3=2),記録１!A3+VLOOKUP(記録１!C3,Sheet1!A2:J10,10,FALSE),記録１!A3))</f>
        <v>2025</v>
      </c>
      <c r="B3" s="34" t="s">
        <v>46</v>
      </c>
      <c r="C3" s="33">
        <f>IF(VLOOKUP(記録１!C3,Sheet1!A2:I10,7,FALSE)="","",VLOOKUP(記録１!C3,Sheet1!A2:I10,7,FALSE))</f>
        <v>12</v>
      </c>
      <c r="D3" s="35" t="s">
        <v>47</v>
      </c>
      <c r="I3" s="32">
        <f>IF(K3="","",IF(OR(K3=1,K3=2),記録１!A3+VLOOKUP(記録１!C3,Sheet1!A2:J10,10,FALSE),記録１!A3))</f>
        <v>2026</v>
      </c>
      <c r="J3" s="34" t="s">
        <v>46</v>
      </c>
      <c r="K3" s="33">
        <f>IF(VLOOKUP(記録１!C3,Sheet1!A2:I10,8,FALSE)="","",VLOOKUP(記録１!C3,Sheet1!A2:I10,8,FALSE))</f>
        <v>1</v>
      </c>
      <c r="L3" s="35" t="s">
        <v>47</v>
      </c>
      <c r="Q3" s="32">
        <f>IF(S3="","",IF(OR(S3=1,S3=2),記録１!A3+VLOOKUP(記録１!C3,Sheet1!A2:J10,10,FALSE),記録１!A3))</f>
        <v>2026</v>
      </c>
      <c r="R3" s="34" t="s">
        <v>46</v>
      </c>
      <c r="S3" s="33">
        <f>IF(VLOOKUP(記録１!C3,Sheet1!A2:I10,9,FALSE)="","",VLOOKUP(記録１!C3,Sheet1!A2:I10,9,FALSE))</f>
        <v>2</v>
      </c>
      <c r="T3" s="35" t="s">
        <v>47</v>
      </c>
      <c r="V3" s="63" t="s">
        <v>53</v>
      </c>
      <c r="W3" s="64"/>
      <c r="Z3" s="36"/>
    </row>
    <row r="4" spans="1:26" ht="14.25" thickTop="1" x14ac:dyDescent="0.15">
      <c r="A4" s="56" t="s">
        <v>5</v>
      </c>
      <c r="B4" s="57"/>
      <c r="C4" s="19" t="s">
        <v>3</v>
      </c>
      <c r="D4" s="54" t="s">
        <v>1</v>
      </c>
      <c r="E4" s="54"/>
      <c r="F4" s="54" t="s">
        <v>2</v>
      </c>
      <c r="G4" s="55"/>
      <c r="H4" s="5"/>
      <c r="I4" s="58" t="s">
        <v>5</v>
      </c>
      <c r="J4" s="57"/>
      <c r="K4" s="19" t="s">
        <v>3</v>
      </c>
      <c r="L4" s="54" t="s">
        <v>1</v>
      </c>
      <c r="M4" s="54"/>
      <c r="N4" s="54" t="s">
        <v>2</v>
      </c>
      <c r="O4" s="55"/>
      <c r="P4" s="5"/>
      <c r="Q4" s="58" t="s">
        <v>5</v>
      </c>
      <c r="R4" s="57"/>
      <c r="S4" s="19" t="s">
        <v>3</v>
      </c>
      <c r="T4" s="54" t="s">
        <v>1</v>
      </c>
      <c r="U4" s="54"/>
      <c r="V4" s="54" t="s">
        <v>2</v>
      </c>
      <c r="W4" s="55"/>
    </row>
    <row r="5" spans="1:26" ht="14.45" customHeight="1" x14ac:dyDescent="0.15">
      <c r="A5" s="9" t="s">
        <v>34</v>
      </c>
      <c r="B5" s="20" t="s">
        <v>5</v>
      </c>
      <c r="C5" s="37">
        <f>IF(A$3&lt;&gt;"",DATE(A$3,C$3,VALUE(A5)),"（     ）")</f>
        <v>45992</v>
      </c>
      <c r="D5" s="41"/>
      <c r="E5" s="22" t="s">
        <v>0</v>
      </c>
      <c r="F5" s="23">
        <f>記録２!V34+D5</f>
        <v>0</v>
      </c>
      <c r="G5" s="24" t="s">
        <v>0</v>
      </c>
      <c r="H5" s="8"/>
      <c r="I5" s="12" t="s">
        <v>34</v>
      </c>
      <c r="J5" s="22" t="s">
        <v>5</v>
      </c>
      <c r="K5" s="37">
        <f>IF(I$3&lt;&gt;"",DATE(I$3,K$3,VALUE(I5)),"（     ）")</f>
        <v>46023</v>
      </c>
      <c r="L5" s="42"/>
      <c r="M5" s="22" t="s">
        <v>0</v>
      </c>
      <c r="N5" s="23">
        <f>F35+L5</f>
        <v>0</v>
      </c>
      <c r="O5" s="24" t="s">
        <v>0</v>
      </c>
      <c r="P5" s="8"/>
      <c r="Q5" s="9" t="s">
        <v>34</v>
      </c>
      <c r="R5" s="20" t="s">
        <v>5</v>
      </c>
      <c r="S5" s="37">
        <f>IF(Q$3&lt;&gt;"",DATE(Q$3,S$3,VALUE(Q5)),"（     ）")</f>
        <v>46054</v>
      </c>
      <c r="T5" s="42"/>
      <c r="U5" s="22" t="s">
        <v>0</v>
      </c>
      <c r="V5" s="23">
        <f>N35+T5</f>
        <v>0</v>
      </c>
      <c r="W5" s="24" t="s">
        <v>0</v>
      </c>
    </row>
    <row r="6" spans="1:26" ht="14.45" customHeight="1" x14ac:dyDescent="0.15">
      <c r="A6" s="10" t="s">
        <v>36</v>
      </c>
      <c r="B6" s="6" t="s">
        <v>5</v>
      </c>
      <c r="C6" s="37">
        <f t="shared" ref="C6:C35" si="0">IF(A$3&lt;&gt;"",DATE(A$3,C$3,VALUE(A6)),"（     ）")</f>
        <v>45993</v>
      </c>
      <c r="D6" s="42"/>
      <c r="E6" s="7" t="s">
        <v>0</v>
      </c>
      <c r="F6" s="23">
        <f>F5+D6</f>
        <v>0</v>
      </c>
      <c r="G6" s="25" t="s">
        <v>0</v>
      </c>
      <c r="H6" s="8"/>
      <c r="I6" s="13" t="s">
        <v>36</v>
      </c>
      <c r="J6" s="7" t="s">
        <v>5</v>
      </c>
      <c r="K6" s="37">
        <f t="shared" ref="K6:K35" si="1">IF(I$3&lt;&gt;"",DATE(I$3,K$3,VALUE(I6)),"（     ）")</f>
        <v>46024</v>
      </c>
      <c r="L6" s="44"/>
      <c r="M6" s="7" t="s">
        <v>0</v>
      </c>
      <c r="N6" s="23">
        <f>N5+L6</f>
        <v>0</v>
      </c>
      <c r="O6" s="25" t="s">
        <v>0</v>
      </c>
      <c r="P6" s="8"/>
      <c r="Q6" s="10" t="s">
        <v>36</v>
      </c>
      <c r="R6" s="6" t="s">
        <v>5</v>
      </c>
      <c r="S6" s="37">
        <f t="shared" ref="S6:S32" si="2">IF(Q$3&lt;&gt;"",DATE(Q$3,S$3,VALUE(Q6)),"（     ）")</f>
        <v>46055</v>
      </c>
      <c r="T6" s="45"/>
      <c r="U6" s="7" t="s">
        <v>0</v>
      </c>
      <c r="V6" s="23">
        <f>V5+T6</f>
        <v>0</v>
      </c>
      <c r="W6" s="25" t="s">
        <v>0</v>
      </c>
    </row>
    <row r="7" spans="1:26" ht="14.45" customHeight="1" x14ac:dyDescent="0.15">
      <c r="A7" s="10" t="s">
        <v>37</v>
      </c>
      <c r="B7" s="6" t="s">
        <v>4</v>
      </c>
      <c r="C7" s="37">
        <f t="shared" si="0"/>
        <v>45994</v>
      </c>
      <c r="D7" s="42"/>
      <c r="E7" s="7" t="s">
        <v>0</v>
      </c>
      <c r="F7" s="23">
        <f t="shared" ref="F7:F35" si="3">F6+D7</f>
        <v>0</v>
      </c>
      <c r="G7" s="25" t="s">
        <v>0</v>
      </c>
      <c r="H7" s="8"/>
      <c r="I7" s="13" t="s">
        <v>37</v>
      </c>
      <c r="J7" s="7" t="s">
        <v>4</v>
      </c>
      <c r="K7" s="37">
        <f t="shared" si="1"/>
        <v>46025</v>
      </c>
      <c r="L7" s="45"/>
      <c r="M7" s="7" t="s">
        <v>0</v>
      </c>
      <c r="N7" s="23">
        <f t="shared" ref="N7:N35" si="4">N6+L7</f>
        <v>0</v>
      </c>
      <c r="O7" s="25" t="s">
        <v>0</v>
      </c>
      <c r="P7" s="8"/>
      <c r="Q7" s="10" t="s">
        <v>37</v>
      </c>
      <c r="R7" s="6" t="s">
        <v>4</v>
      </c>
      <c r="S7" s="37">
        <f t="shared" si="2"/>
        <v>46056</v>
      </c>
      <c r="T7" s="45"/>
      <c r="U7" s="7" t="s">
        <v>0</v>
      </c>
      <c r="V7" s="23">
        <f t="shared" ref="V7:V32" si="5">V6+T7</f>
        <v>0</v>
      </c>
      <c r="W7" s="25" t="s">
        <v>0</v>
      </c>
    </row>
    <row r="8" spans="1:26" ht="14.45" customHeight="1" x14ac:dyDescent="0.15">
      <c r="A8" s="10" t="s">
        <v>6</v>
      </c>
      <c r="B8" s="6" t="s">
        <v>4</v>
      </c>
      <c r="C8" s="37">
        <f t="shared" si="0"/>
        <v>45995</v>
      </c>
      <c r="D8" s="42"/>
      <c r="E8" s="7" t="s">
        <v>0</v>
      </c>
      <c r="F8" s="23">
        <f t="shared" si="3"/>
        <v>0</v>
      </c>
      <c r="G8" s="25" t="s">
        <v>0</v>
      </c>
      <c r="H8" s="8"/>
      <c r="I8" s="13" t="s">
        <v>6</v>
      </c>
      <c r="J8" s="7" t="s">
        <v>4</v>
      </c>
      <c r="K8" s="37">
        <f t="shared" si="1"/>
        <v>46026</v>
      </c>
      <c r="L8" s="45"/>
      <c r="M8" s="7" t="s">
        <v>0</v>
      </c>
      <c r="N8" s="23">
        <f t="shared" si="4"/>
        <v>0</v>
      </c>
      <c r="O8" s="25" t="s">
        <v>0</v>
      </c>
      <c r="P8" s="8"/>
      <c r="Q8" s="10" t="s">
        <v>6</v>
      </c>
      <c r="R8" s="6" t="s">
        <v>4</v>
      </c>
      <c r="S8" s="37">
        <f t="shared" si="2"/>
        <v>46057</v>
      </c>
      <c r="T8" s="45"/>
      <c r="U8" s="7" t="s">
        <v>0</v>
      </c>
      <c r="V8" s="23">
        <f t="shared" si="5"/>
        <v>0</v>
      </c>
      <c r="W8" s="25" t="s">
        <v>0</v>
      </c>
    </row>
    <row r="9" spans="1:26" ht="14.45" customHeight="1" x14ac:dyDescent="0.15">
      <c r="A9" s="10" t="s">
        <v>7</v>
      </c>
      <c r="B9" s="6" t="s">
        <v>4</v>
      </c>
      <c r="C9" s="37">
        <f t="shared" si="0"/>
        <v>45996</v>
      </c>
      <c r="D9" s="42"/>
      <c r="E9" s="7" t="s">
        <v>0</v>
      </c>
      <c r="F9" s="23">
        <f t="shared" si="3"/>
        <v>0</v>
      </c>
      <c r="G9" s="25" t="s">
        <v>0</v>
      </c>
      <c r="H9" s="8"/>
      <c r="I9" s="13" t="s">
        <v>7</v>
      </c>
      <c r="J9" s="7" t="s">
        <v>4</v>
      </c>
      <c r="K9" s="37">
        <f t="shared" si="1"/>
        <v>46027</v>
      </c>
      <c r="L9" s="45"/>
      <c r="M9" s="7" t="s">
        <v>0</v>
      </c>
      <c r="N9" s="23">
        <f t="shared" si="4"/>
        <v>0</v>
      </c>
      <c r="O9" s="25" t="s">
        <v>0</v>
      </c>
      <c r="P9" s="8"/>
      <c r="Q9" s="10" t="s">
        <v>7</v>
      </c>
      <c r="R9" s="6" t="s">
        <v>4</v>
      </c>
      <c r="S9" s="37">
        <f t="shared" si="2"/>
        <v>46058</v>
      </c>
      <c r="T9" s="45"/>
      <c r="U9" s="7" t="s">
        <v>0</v>
      </c>
      <c r="V9" s="23">
        <f t="shared" si="5"/>
        <v>0</v>
      </c>
      <c r="W9" s="25" t="s">
        <v>0</v>
      </c>
    </row>
    <row r="10" spans="1:26" ht="14.45" customHeight="1" x14ac:dyDescent="0.15">
      <c r="A10" s="10" t="s">
        <v>8</v>
      </c>
      <c r="B10" s="6" t="s">
        <v>4</v>
      </c>
      <c r="C10" s="37">
        <f t="shared" si="0"/>
        <v>45997</v>
      </c>
      <c r="D10" s="42"/>
      <c r="E10" s="7" t="s">
        <v>0</v>
      </c>
      <c r="F10" s="23">
        <f t="shared" si="3"/>
        <v>0</v>
      </c>
      <c r="G10" s="25" t="s">
        <v>0</v>
      </c>
      <c r="H10" s="8"/>
      <c r="I10" s="13" t="s">
        <v>8</v>
      </c>
      <c r="J10" s="7" t="s">
        <v>4</v>
      </c>
      <c r="K10" s="37">
        <f t="shared" si="1"/>
        <v>46028</v>
      </c>
      <c r="L10" s="45"/>
      <c r="M10" s="7" t="s">
        <v>0</v>
      </c>
      <c r="N10" s="23">
        <f t="shared" si="4"/>
        <v>0</v>
      </c>
      <c r="O10" s="25" t="s">
        <v>0</v>
      </c>
      <c r="P10" s="8"/>
      <c r="Q10" s="10" t="s">
        <v>8</v>
      </c>
      <c r="R10" s="6" t="s">
        <v>4</v>
      </c>
      <c r="S10" s="37">
        <f t="shared" si="2"/>
        <v>46059</v>
      </c>
      <c r="T10" s="45"/>
      <c r="U10" s="7" t="s">
        <v>0</v>
      </c>
      <c r="V10" s="23">
        <f t="shared" si="5"/>
        <v>0</v>
      </c>
      <c r="W10" s="25" t="s">
        <v>0</v>
      </c>
    </row>
    <row r="11" spans="1:26" ht="14.45" customHeight="1" x14ac:dyDescent="0.15">
      <c r="A11" s="10" t="s">
        <v>9</v>
      </c>
      <c r="B11" s="6" t="s">
        <v>4</v>
      </c>
      <c r="C11" s="37">
        <f t="shared" si="0"/>
        <v>45998</v>
      </c>
      <c r="D11" s="42"/>
      <c r="E11" s="7" t="s">
        <v>0</v>
      </c>
      <c r="F11" s="23">
        <f t="shared" si="3"/>
        <v>0</v>
      </c>
      <c r="G11" s="25" t="s">
        <v>0</v>
      </c>
      <c r="H11" s="8"/>
      <c r="I11" s="13" t="s">
        <v>9</v>
      </c>
      <c r="J11" s="7" t="s">
        <v>4</v>
      </c>
      <c r="K11" s="37">
        <f t="shared" si="1"/>
        <v>46029</v>
      </c>
      <c r="L11" s="45"/>
      <c r="M11" s="7" t="s">
        <v>0</v>
      </c>
      <c r="N11" s="23">
        <f t="shared" si="4"/>
        <v>0</v>
      </c>
      <c r="O11" s="25" t="s">
        <v>0</v>
      </c>
      <c r="P11" s="8"/>
      <c r="Q11" s="10" t="s">
        <v>9</v>
      </c>
      <c r="R11" s="6" t="s">
        <v>4</v>
      </c>
      <c r="S11" s="37">
        <f t="shared" si="2"/>
        <v>46060</v>
      </c>
      <c r="T11" s="45"/>
      <c r="U11" s="7" t="s">
        <v>0</v>
      </c>
      <c r="V11" s="23">
        <f t="shared" si="5"/>
        <v>0</v>
      </c>
      <c r="W11" s="25" t="s">
        <v>0</v>
      </c>
    </row>
    <row r="12" spans="1:26" ht="14.45" customHeight="1" x14ac:dyDescent="0.15">
      <c r="A12" s="10" t="s">
        <v>10</v>
      </c>
      <c r="B12" s="6" t="s">
        <v>4</v>
      </c>
      <c r="C12" s="37">
        <f t="shared" si="0"/>
        <v>45999</v>
      </c>
      <c r="D12" s="42"/>
      <c r="E12" s="7" t="s">
        <v>0</v>
      </c>
      <c r="F12" s="23">
        <f t="shared" si="3"/>
        <v>0</v>
      </c>
      <c r="G12" s="25" t="s">
        <v>0</v>
      </c>
      <c r="H12" s="8"/>
      <c r="I12" s="13" t="s">
        <v>10</v>
      </c>
      <c r="J12" s="7" t="s">
        <v>4</v>
      </c>
      <c r="K12" s="37">
        <f t="shared" si="1"/>
        <v>46030</v>
      </c>
      <c r="L12" s="45"/>
      <c r="M12" s="7" t="s">
        <v>0</v>
      </c>
      <c r="N12" s="23">
        <f t="shared" si="4"/>
        <v>0</v>
      </c>
      <c r="O12" s="25" t="s">
        <v>0</v>
      </c>
      <c r="P12" s="8"/>
      <c r="Q12" s="10" t="s">
        <v>10</v>
      </c>
      <c r="R12" s="6" t="s">
        <v>4</v>
      </c>
      <c r="S12" s="37">
        <f t="shared" si="2"/>
        <v>46061</v>
      </c>
      <c r="T12" s="45"/>
      <c r="U12" s="7" t="s">
        <v>0</v>
      </c>
      <c r="V12" s="23">
        <f t="shared" si="5"/>
        <v>0</v>
      </c>
      <c r="W12" s="25" t="s">
        <v>0</v>
      </c>
    </row>
    <row r="13" spans="1:26" ht="14.45" customHeight="1" x14ac:dyDescent="0.15">
      <c r="A13" s="10" t="s">
        <v>11</v>
      </c>
      <c r="B13" s="6" t="s">
        <v>4</v>
      </c>
      <c r="C13" s="37">
        <f t="shared" si="0"/>
        <v>46000</v>
      </c>
      <c r="D13" s="42"/>
      <c r="E13" s="7" t="s">
        <v>0</v>
      </c>
      <c r="F13" s="23">
        <f t="shared" si="3"/>
        <v>0</v>
      </c>
      <c r="G13" s="25" t="s">
        <v>0</v>
      </c>
      <c r="H13" s="8"/>
      <c r="I13" s="13" t="s">
        <v>11</v>
      </c>
      <c r="J13" s="7" t="s">
        <v>4</v>
      </c>
      <c r="K13" s="37">
        <f t="shared" si="1"/>
        <v>46031</v>
      </c>
      <c r="L13" s="45"/>
      <c r="M13" s="7" t="s">
        <v>0</v>
      </c>
      <c r="N13" s="23">
        <f t="shared" si="4"/>
        <v>0</v>
      </c>
      <c r="O13" s="25" t="s">
        <v>0</v>
      </c>
      <c r="P13" s="8"/>
      <c r="Q13" s="10" t="s">
        <v>11</v>
      </c>
      <c r="R13" s="6" t="s">
        <v>4</v>
      </c>
      <c r="S13" s="37">
        <f t="shared" si="2"/>
        <v>46062</v>
      </c>
      <c r="T13" s="45"/>
      <c r="U13" s="7" t="s">
        <v>0</v>
      </c>
      <c r="V13" s="23">
        <f t="shared" si="5"/>
        <v>0</v>
      </c>
      <c r="W13" s="25" t="s">
        <v>0</v>
      </c>
    </row>
    <row r="14" spans="1:26" ht="14.45" customHeight="1" x14ac:dyDescent="0.15">
      <c r="A14" s="10" t="s">
        <v>12</v>
      </c>
      <c r="B14" s="6" t="s">
        <v>4</v>
      </c>
      <c r="C14" s="37">
        <f t="shared" si="0"/>
        <v>46001</v>
      </c>
      <c r="D14" s="42"/>
      <c r="E14" s="7" t="s">
        <v>0</v>
      </c>
      <c r="F14" s="23">
        <f t="shared" si="3"/>
        <v>0</v>
      </c>
      <c r="G14" s="25" t="s">
        <v>0</v>
      </c>
      <c r="H14" s="8"/>
      <c r="I14" s="13" t="s">
        <v>12</v>
      </c>
      <c r="J14" s="7" t="s">
        <v>4</v>
      </c>
      <c r="K14" s="37">
        <f t="shared" si="1"/>
        <v>46032</v>
      </c>
      <c r="L14" s="45"/>
      <c r="M14" s="7" t="s">
        <v>0</v>
      </c>
      <c r="N14" s="23">
        <f t="shared" si="4"/>
        <v>0</v>
      </c>
      <c r="O14" s="25" t="s">
        <v>0</v>
      </c>
      <c r="P14" s="8"/>
      <c r="Q14" s="10" t="s">
        <v>12</v>
      </c>
      <c r="R14" s="6" t="s">
        <v>4</v>
      </c>
      <c r="S14" s="37">
        <f t="shared" si="2"/>
        <v>46063</v>
      </c>
      <c r="T14" s="45"/>
      <c r="U14" s="7" t="s">
        <v>0</v>
      </c>
      <c r="V14" s="23">
        <f t="shared" si="5"/>
        <v>0</v>
      </c>
      <c r="W14" s="25" t="s">
        <v>0</v>
      </c>
    </row>
    <row r="15" spans="1:26" ht="14.45" customHeight="1" x14ac:dyDescent="0.15">
      <c r="A15" s="10" t="s">
        <v>13</v>
      </c>
      <c r="B15" s="6" t="s">
        <v>4</v>
      </c>
      <c r="C15" s="37">
        <f t="shared" si="0"/>
        <v>46002</v>
      </c>
      <c r="D15" s="42"/>
      <c r="E15" s="7" t="s">
        <v>0</v>
      </c>
      <c r="F15" s="23">
        <f t="shared" si="3"/>
        <v>0</v>
      </c>
      <c r="G15" s="25" t="s">
        <v>0</v>
      </c>
      <c r="H15" s="8"/>
      <c r="I15" s="13" t="s">
        <v>13</v>
      </c>
      <c r="J15" s="7" t="s">
        <v>4</v>
      </c>
      <c r="K15" s="37">
        <f t="shared" si="1"/>
        <v>46033</v>
      </c>
      <c r="L15" s="45"/>
      <c r="M15" s="7" t="s">
        <v>0</v>
      </c>
      <c r="N15" s="23">
        <f t="shared" si="4"/>
        <v>0</v>
      </c>
      <c r="O15" s="25" t="s">
        <v>0</v>
      </c>
      <c r="P15" s="8"/>
      <c r="Q15" s="10" t="s">
        <v>13</v>
      </c>
      <c r="R15" s="6" t="s">
        <v>4</v>
      </c>
      <c r="S15" s="37">
        <f t="shared" si="2"/>
        <v>46064</v>
      </c>
      <c r="T15" s="45"/>
      <c r="U15" s="7" t="s">
        <v>0</v>
      </c>
      <c r="V15" s="23">
        <f t="shared" si="5"/>
        <v>0</v>
      </c>
      <c r="W15" s="25" t="s">
        <v>0</v>
      </c>
    </row>
    <row r="16" spans="1:26" ht="14.45" customHeight="1" x14ac:dyDescent="0.15">
      <c r="A16" s="10" t="s">
        <v>14</v>
      </c>
      <c r="B16" s="6" t="s">
        <v>4</v>
      </c>
      <c r="C16" s="37">
        <f t="shared" si="0"/>
        <v>46003</v>
      </c>
      <c r="D16" s="42"/>
      <c r="E16" s="7" t="s">
        <v>0</v>
      </c>
      <c r="F16" s="23">
        <f t="shared" si="3"/>
        <v>0</v>
      </c>
      <c r="G16" s="25" t="s">
        <v>0</v>
      </c>
      <c r="H16" s="8"/>
      <c r="I16" s="13" t="s">
        <v>14</v>
      </c>
      <c r="J16" s="7" t="s">
        <v>4</v>
      </c>
      <c r="K16" s="37">
        <f t="shared" si="1"/>
        <v>46034</v>
      </c>
      <c r="L16" s="45"/>
      <c r="M16" s="7" t="s">
        <v>0</v>
      </c>
      <c r="N16" s="23">
        <f t="shared" si="4"/>
        <v>0</v>
      </c>
      <c r="O16" s="25" t="s">
        <v>0</v>
      </c>
      <c r="P16" s="8"/>
      <c r="Q16" s="10" t="s">
        <v>14</v>
      </c>
      <c r="R16" s="6" t="s">
        <v>4</v>
      </c>
      <c r="S16" s="37">
        <f t="shared" si="2"/>
        <v>46065</v>
      </c>
      <c r="T16" s="45"/>
      <c r="U16" s="7" t="s">
        <v>0</v>
      </c>
      <c r="V16" s="23">
        <f t="shared" si="5"/>
        <v>0</v>
      </c>
      <c r="W16" s="25" t="s">
        <v>0</v>
      </c>
    </row>
    <row r="17" spans="1:23" ht="14.45" customHeight="1" x14ac:dyDescent="0.15">
      <c r="A17" s="10" t="s">
        <v>15</v>
      </c>
      <c r="B17" s="6" t="s">
        <v>4</v>
      </c>
      <c r="C17" s="37">
        <f t="shared" si="0"/>
        <v>46004</v>
      </c>
      <c r="D17" s="42"/>
      <c r="E17" s="7" t="s">
        <v>0</v>
      </c>
      <c r="F17" s="23">
        <f t="shared" si="3"/>
        <v>0</v>
      </c>
      <c r="G17" s="25" t="s">
        <v>0</v>
      </c>
      <c r="H17" s="8"/>
      <c r="I17" s="13" t="s">
        <v>15</v>
      </c>
      <c r="J17" s="7" t="s">
        <v>4</v>
      </c>
      <c r="K17" s="37">
        <f t="shared" si="1"/>
        <v>46035</v>
      </c>
      <c r="L17" s="45"/>
      <c r="M17" s="7" t="s">
        <v>0</v>
      </c>
      <c r="N17" s="23">
        <f t="shared" si="4"/>
        <v>0</v>
      </c>
      <c r="O17" s="25" t="s">
        <v>0</v>
      </c>
      <c r="P17" s="8"/>
      <c r="Q17" s="10" t="s">
        <v>15</v>
      </c>
      <c r="R17" s="6" t="s">
        <v>4</v>
      </c>
      <c r="S17" s="37">
        <f t="shared" si="2"/>
        <v>46066</v>
      </c>
      <c r="T17" s="45"/>
      <c r="U17" s="7" t="s">
        <v>0</v>
      </c>
      <c r="V17" s="23">
        <f t="shared" si="5"/>
        <v>0</v>
      </c>
      <c r="W17" s="25" t="s">
        <v>0</v>
      </c>
    </row>
    <row r="18" spans="1:23" ht="14.45" customHeight="1" x14ac:dyDescent="0.15">
      <c r="A18" s="10" t="s">
        <v>16</v>
      </c>
      <c r="B18" s="6" t="s">
        <v>4</v>
      </c>
      <c r="C18" s="37">
        <f t="shared" si="0"/>
        <v>46005</v>
      </c>
      <c r="D18" s="42"/>
      <c r="E18" s="7" t="s">
        <v>0</v>
      </c>
      <c r="F18" s="23">
        <f t="shared" si="3"/>
        <v>0</v>
      </c>
      <c r="G18" s="25" t="s">
        <v>0</v>
      </c>
      <c r="H18" s="8"/>
      <c r="I18" s="13" t="s">
        <v>16</v>
      </c>
      <c r="J18" s="7" t="s">
        <v>4</v>
      </c>
      <c r="K18" s="37">
        <f t="shared" si="1"/>
        <v>46036</v>
      </c>
      <c r="L18" s="45"/>
      <c r="M18" s="7" t="s">
        <v>0</v>
      </c>
      <c r="N18" s="23">
        <f t="shared" si="4"/>
        <v>0</v>
      </c>
      <c r="O18" s="25" t="s">
        <v>0</v>
      </c>
      <c r="P18" s="8"/>
      <c r="Q18" s="10" t="s">
        <v>16</v>
      </c>
      <c r="R18" s="6" t="s">
        <v>4</v>
      </c>
      <c r="S18" s="37">
        <f t="shared" si="2"/>
        <v>46067</v>
      </c>
      <c r="T18" s="45"/>
      <c r="U18" s="7" t="s">
        <v>0</v>
      </c>
      <c r="V18" s="23">
        <f t="shared" si="5"/>
        <v>0</v>
      </c>
      <c r="W18" s="25" t="s">
        <v>0</v>
      </c>
    </row>
    <row r="19" spans="1:23" ht="14.45" customHeight="1" x14ac:dyDescent="0.15">
      <c r="A19" s="10" t="s">
        <v>17</v>
      </c>
      <c r="B19" s="6" t="s">
        <v>4</v>
      </c>
      <c r="C19" s="37">
        <f t="shared" si="0"/>
        <v>46006</v>
      </c>
      <c r="D19" s="42"/>
      <c r="E19" s="7" t="s">
        <v>0</v>
      </c>
      <c r="F19" s="23">
        <f t="shared" si="3"/>
        <v>0</v>
      </c>
      <c r="G19" s="25" t="s">
        <v>0</v>
      </c>
      <c r="H19" s="8"/>
      <c r="I19" s="13" t="s">
        <v>17</v>
      </c>
      <c r="J19" s="7" t="s">
        <v>4</v>
      </c>
      <c r="K19" s="37">
        <f t="shared" si="1"/>
        <v>46037</v>
      </c>
      <c r="L19" s="45"/>
      <c r="M19" s="7" t="s">
        <v>0</v>
      </c>
      <c r="N19" s="23">
        <f t="shared" si="4"/>
        <v>0</v>
      </c>
      <c r="O19" s="25" t="s">
        <v>0</v>
      </c>
      <c r="P19" s="8"/>
      <c r="Q19" s="10" t="s">
        <v>17</v>
      </c>
      <c r="R19" s="6" t="s">
        <v>4</v>
      </c>
      <c r="S19" s="37">
        <f t="shared" si="2"/>
        <v>46068</v>
      </c>
      <c r="T19" s="45"/>
      <c r="U19" s="7" t="s">
        <v>0</v>
      </c>
      <c r="V19" s="23">
        <f t="shared" si="5"/>
        <v>0</v>
      </c>
      <c r="W19" s="25" t="s">
        <v>0</v>
      </c>
    </row>
    <row r="20" spans="1:23" ht="14.45" customHeight="1" x14ac:dyDescent="0.15">
      <c r="A20" s="10" t="s">
        <v>18</v>
      </c>
      <c r="B20" s="6" t="s">
        <v>4</v>
      </c>
      <c r="C20" s="37">
        <f t="shared" si="0"/>
        <v>46007</v>
      </c>
      <c r="D20" s="42"/>
      <c r="E20" s="7" t="s">
        <v>0</v>
      </c>
      <c r="F20" s="23">
        <f t="shared" si="3"/>
        <v>0</v>
      </c>
      <c r="G20" s="25" t="s">
        <v>0</v>
      </c>
      <c r="H20" s="8"/>
      <c r="I20" s="13" t="s">
        <v>18</v>
      </c>
      <c r="J20" s="7" t="s">
        <v>4</v>
      </c>
      <c r="K20" s="37">
        <f t="shared" si="1"/>
        <v>46038</v>
      </c>
      <c r="L20" s="45"/>
      <c r="M20" s="7" t="s">
        <v>0</v>
      </c>
      <c r="N20" s="23">
        <f t="shared" si="4"/>
        <v>0</v>
      </c>
      <c r="O20" s="25" t="s">
        <v>0</v>
      </c>
      <c r="P20" s="8"/>
      <c r="Q20" s="10" t="s">
        <v>18</v>
      </c>
      <c r="R20" s="6" t="s">
        <v>4</v>
      </c>
      <c r="S20" s="37">
        <f t="shared" si="2"/>
        <v>46069</v>
      </c>
      <c r="T20" s="45"/>
      <c r="U20" s="7" t="s">
        <v>0</v>
      </c>
      <c r="V20" s="23">
        <f t="shared" si="5"/>
        <v>0</v>
      </c>
      <c r="W20" s="25" t="s">
        <v>0</v>
      </c>
    </row>
    <row r="21" spans="1:23" ht="14.45" customHeight="1" x14ac:dyDescent="0.15">
      <c r="A21" s="10" t="s">
        <v>19</v>
      </c>
      <c r="B21" s="6" t="s">
        <v>4</v>
      </c>
      <c r="C21" s="37">
        <f t="shared" si="0"/>
        <v>46008</v>
      </c>
      <c r="D21" s="42"/>
      <c r="E21" s="7" t="s">
        <v>0</v>
      </c>
      <c r="F21" s="23">
        <f t="shared" si="3"/>
        <v>0</v>
      </c>
      <c r="G21" s="25" t="s">
        <v>0</v>
      </c>
      <c r="H21" s="8"/>
      <c r="I21" s="13" t="s">
        <v>19</v>
      </c>
      <c r="J21" s="7" t="s">
        <v>4</v>
      </c>
      <c r="K21" s="37">
        <f t="shared" si="1"/>
        <v>46039</v>
      </c>
      <c r="L21" s="45"/>
      <c r="M21" s="7" t="s">
        <v>0</v>
      </c>
      <c r="N21" s="23">
        <f t="shared" si="4"/>
        <v>0</v>
      </c>
      <c r="O21" s="25" t="s">
        <v>0</v>
      </c>
      <c r="P21" s="8"/>
      <c r="Q21" s="10" t="s">
        <v>19</v>
      </c>
      <c r="R21" s="6" t="s">
        <v>4</v>
      </c>
      <c r="S21" s="37">
        <f t="shared" si="2"/>
        <v>46070</v>
      </c>
      <c r="T21" s="45"/>
      <c r="U21" s="7" t="s">
        <v>0</v>
      </c>
      <c r="V21" s="23">
        <f t="shared" si="5"/>
        <v>0</v>
      </c>
      <c r="W21" s="25" t="s">
        <v>0</v>
      </c>
    </row>
    <row r="22" spans="1:23" ht="14.45" customHeight="1" x14ac:dyDescent="0.15">
      <c r="A22" s="10" t="s">
        <v>20</v>
      </c>
      <c r="B22" s="6" t="s">
        <v>4</v>
      </c>
      <c r="C22" s="37">
        <f t="shared" si="0"/>
        <v>46009</v>
      </c>
      <c r="D22" s="42"/>
      <c r="E22" s="7" t="s">
        <v>0</v>
      </c>
      <c r="F22" s="23">
        <f t="shared" si="3"/>
        <v>0</v>
      </c>
      <c r="G22" s="25" t="s">
        <v>0</v>
      </c>
      <c r="H22" s="8"/>
      <c r="I22" s="13" t="s">
        <v>20</v>
      </c>
      <c r="J22" s="7" t="s">
        <v>4</v>
      </c>
      <c r="K22" s="37">
        <f t="shared" si="1"/>
        <v>46040</v>
      </c>
      <c r="L22" s="45"/>
      <c r="M22" s="7" t="s">
        <v>0</v>
      </c>
      <c r="N22" s="23">
        <f t="shared" si="4"/>
        <v>0</v>
      </c>
      <c r="O22" s="25" t="s">
        <v>0</v>
      </c>
      <c r="P22" s="8"/>
      <c r="Q22" s="10" t="s">
        <v>20</v>
      </c>
      <c r="R22" s="6" t="s">
        <v>4</v>
      </c>
      <c r="S22" s="37">
        <f t="shared" si="2"/>
        <v>46071</v>
      </c>
      <c r="T22" s="45"/>
      <c r="U22" s="7" t="s">
        <v>0</v>
      </c>
      <c r="V22" s="23">
        <f t="shared" si="5"/>
        <v>0</v>
      </c>
      <c r="W22" s="25" t="s">
        <v>0</v>
      </c>
    </row>
    <row r="23" spans="1:23" ht="14.45" customHeight="1" x14ac:dyDescent="0.15">
      <c r="A23" s="10" t="s">
        <v>21</v>
      </c>
      <c r="B23" s="6" t="s">
        <v>4</v>
      </c>
      <c r="C23" s="37">
        <f t="shared" si="0"/>
        <v>46010</v>
      </c>
      <c r="D23" s="42"/>
      <c r="E23" s="7" t="s">
        <v>0</v>
      </c>
      <c r="F23" s="23">
        <f t="shared" si="3"/>
        <v>0</v>
      </c>
      <c r="G23" s="25" t="s">
        <v>0</v>
      </c>
      <c r="H23" s="8"/>
      <c r="I23" s="13" t="s">
        <v>21</v>
      </c>
      <c r="J23" s="7" t="s">
        <v>4</v>
      </c>
      <c r="K23" s="37">
        <f t="shared" si="1"/>
        <v>46041</v>
      </c>
      <c r="L23" s="45"/>
      <c r="M23" s="7" t="s">
        <v>0</v>
      </c>
      <c r="N23" s="23">
        <f t="shared" si="4"/>
        <v>0</v>
      </c>
      <c r="O23" s="25" t="s">
        <v>0</v>
      </c>
      <c r="P23" s="8"/>
      <c r="Q23" s="10" t="s">
        <v>21</v>
      </c>
      <c r="R23" s="6" t="s">
        <v>4</v>
      </c>
      <c r="S23" s="37">
        <f t="shared" si="2"/>
        <v>46072</v>
      </c>
      <c r="T23" s="45"/>
      <c r="U23" s="7" t="s">
        <v>0</v>
      </c>
      <c r="V23" s="23">
        <f t="shared" si="5"/>
        <v>0</v>
      </c>
      <c r="W23" s="25" t="s">
        <v>0</v>
      </c>
    </row>
    <row r="24" spans="1:23" ht="14.45" customHeight="1" x14ac:dyDescent="0.15">
      <c r="A24" s="10" t="s">
        <v>22</v>
      </c>
      <c r="B24" s="6" t="s">
        <v>4</v>
      </c>
      <c r="C24" s="37">
        <f t="shared" si="0"/>
        <v>46011</v>
      </c>
      <c r="D24" s="42"/>
      <c r="E24" s="7" t="s">
        <v>0</v>
      </c>
      <c r="F24" s="23">
        <f t="shared" si="3"/>
        <v>0</v>
      </c>
      <c r="G24" s="25" t="s">
        <v>0</v>
      </c>
      <c r="H24" s="8"/>
      <c r="I24" s="13" t="s">
        <v>22</v>
      </c>
      <c r="J24" s="7" t="s">
        <v>4</v>
      </c>
      <c r="K24" s="37">
        <f t="shared" si="1"/>
        <v>46042</v>
      </c>
      <c r="L24" s="45"/>
      <c r="M24" s="7" t="s">
        <v>0</v>
      </c>
      <c r="N24" s="23">
        <f t="shared" si="4"/>
        <v>0</v>
      </c>
      <c r="O24" s="25" t="s">
        <v>0</v>
      </c>
      <c r="P24" s="8"/>
      <c r="Q24" s="10" t="s">
        <v>22</v>
      </c>
      <c r="R24" s="6" t="s">
        <v>4</v>
      </c>
      <c r="S24" s="37">
        <f t="shared" si="2"/>
        <v>46073</v>
      </c>
      <c r="T24" s="45"/>
      <c r="U24" s="7" t="s">
        <v>0</v>
      </c>
      <c r="V24" s="23">
        <f t="shared" si="5"/>
        <v>0</v>
      </c>
      <c r="W24" s="25" t="s">
        <v>0</v>
      </c>
    </row>
    <row r="25" spans="1:23" ht="14.45" customHeight="1" x14ac:dyDescent="0.15">
      <c r="A25" s="10" t="s">
        <v>23</v>
      </c>
      <c r="B25" s="6" t="s">
        <v>4</v>
      </c>
      <c r="C25" s="37">
        <f t="shared" si="0"/>
        <v>46012</v>
      </c>
      <c r="D25" s="42"/>
      <c r="E25" s="7" t="s">
        <v>0</v>
      </c>
      <c r="F25" s="23">
        <f t="shared" si="3"/>
        <v>0</v>
      </c>
      <c r="G25" s="25" t="s">
        <v>0</v>
      </c>
      <c r="H25" s="8"/>
      <c r="I25" s="13" t="s">
        <v>23</v>
      </c>
      <c r="J25" s="7" t="s">
        <v>4</v>
      </c>
      <c r="K25" s="37">
        <f t="shared" si="1"/>
        <v>46043</v>
      </c>
      <c r="L25" s="45"/>
      <c r="M25" s="7" t="s">
        <v>0</v>
      </c>
      <c r="N25" s="23">
        <f t="shared" si="4"/>
        <v>0</v>
      </c>
      <c r="O25" s="25" t="s">
        <v>0</v>
      </c>
      <c r="P25" s="8"/>
      <c r="Q25" s="10" t="s">
        <v>23</v>
      </c>
      <c r="R25" s="6" t="s">
        <v>4</v>
      </c>
      <c r="S25" s="37">
        <f t="shared" si="2"/>
        <v>46074</v>
      </c>
      <c r="T25" s="45"/>
      <c r="U25" s="7" t="s">
        <v>0</v>
      </c>
      <c r="V25" s="23">
        <f t="shared" si="5"/>
        <v>0</v>
      </c>
      <c r="W25" s="25" t="s">
        <v>0</v>
      </c>
    </row>
    <row r="26" spans="1:23" ht="14.45" customHeight="1" x14ac:dyDescent="0.15">
      <c r="A26" s="10" t="s">
        <v>24</v>
      </c>
      <c r="B26" s="6" t="s">
        <v>4</v>
      </c>
      <c r="C26" s="37">
        <f t="shared" si="0"/>
        <v>46013</v>
      </c>
      <c r="D26" s="42"/>
      <c r="E26" s="7" t="s">
        <v>0</v>
      </c>
      <c r="F26" s="23">
        <f t="shared" si="3"/>
        <v>0</v>
      </c>
      <c r="G26" s="25" t="s">
        <v>0</v>
      </c>
      <c r="H26" s="8"/>
      <c r="I26" s="13" t="s">
        <v>24</v>
      </c>
      <c r="J26" s="7" t="s">
        <v>4</v>
      </c>
      <c r="K26" s="37">
        <f t="shared" si="1"/>
        <v>46044</v>
      </c>
      <c r="L26" s="45"/>
      <c r="M26" s="7" t="s">
        <v>0</v>
      </c>
      <c r="N26" s="23">
        <f t="shared" si="4"/>
        <v>0</v>
      </c>
      <c r="O26" s="25" t="s">
        <v>0</v>
      </c>
      <c r="P26" s="8"/>
      <c r="Q26" s="10" t="s">
        <v>24</v>
      </c>
      <c r="R26" s="6" t="s">
        <v>4</v>
      </c>
      <c r="S26" s="37">
        <f t="shared" si="2"/>
        <v>46075</v>
      </c>
      <c r="T26" s="45"/>
      <c r="U26" s="7" t="s">
        <v>0</v>
      </c>
      <c r="V26" s="23">
        <f t="shared" si="5"/>
        <v>0</v>
      </c>
      <c r="W26" s="25" t="s">
        <v>0</v>
      </c>
    </row>
    <row r="27" spans="1:23" ht="14.45" customHeight="1" x14ac:dyDescent="0.15">
      <c r="A27" s="10" t="s">
        <v>25</v>
      </c>
      <c r="B27" s="6" t="s">
        <v>4</v>
      </c>
      <c r="C27" s="37">
        <f t="shared" si="0"/>
        <v>46014</v>
      </c>
      <c r="D27" s="42"/>
      <c r="E27" s="7" t="s">
        <v>0</v>
      </c>
      <c r="F27" s="23">
        <f t="shared" si="3"/>
        <v>0</v>
      </c>
      <c r="G27" s="25" t="s">
        <v>0</v>
      </c>
      <c r="H27" s="8"/>
      <c r="I27" s="13" t="s">
        <v>25</v>
      </c>
      <c r="J27" s="7" t="s">
        <v>4</v>
      </c>
      <c r="K27" s="37">
        <f t="shared" si="1"/>
        <v>46045</v>
      </c>
      <c r="L27" s="45"/>
      <c r="M27" s="7" t="s">
        <v>0</v>
      </c>
      <c r="N27" s="23">
        <f t="shared" si="4"/>
        <v>0</v>
      </c>
      <c r="O27" s="25" t="s">
        <v>0</v>
      </c>
      <c r="P27" s="8"/>
      <c r="Q27" s="10" t="s">
        <v>25</v>
      </c>
      <c r="R27" s="6" t="s">
        <v>4</v>
      </c>
      <c r="S27" s="37">
        <f t="shared" si="2"/>
        <v>46076</v>
      </c>
      <c r="T27" s="45"/>
      <c r="U27" s="7" t="s">
        <v>0</v>
      </c>
      <c r="V27" s="23">
        <f t="shared" si="5"/>
        <v>0</v>
      </c>
      <c r="W27" s="25" t="s">
        <v>0</v>
      </c>
    </row>
    <row r="28" spans="1:23" ht="14.45" customHeight="1" x14ac:dyDescent="0.15">
      <c r="A28" s="10" t="s">
        <v>26</v>
      </c>
      <c r="B28" s="6" t="s">
        <v>4</v>
      </c>
      <c r="C28" s="37">
        <f t="shared" si="0"/>
        <v>46015</v>
      </c>
      <c r="D28" s="42"/>
      <c r="E28" s="7" t="s">
        <v>0</v>
      </c>
      <c r="F28" s="23">
        <f t="shared" si="3"/>
        <v>0</v>
      </c>
      <c r="G28" s="25" t="s">
        <v>0</v>
      </c>
      <c r="H28" s="8"/>
      <c r="I28" s="13" t="s">
        <v>26</v>
      </c>
      <c r="J28" s="7" t="s">
        <v>4</v>
      </c>
      <c r="K28" s="37">
        <f t="shared" si="1"/>
        <v>46046</v>
      </c>
      <c r="L28" s="45"/>
      <c r="M28" s="7" t="s">
        <v>0</v>
      </c>
      <c r="N28" s="23">
        <f t="shared" si="4"/>
        <v>0</v>
      </c>
      <c r="O28" s="25" t="s">
        <v>0</v>
      </c>
      <c r="P28" s="8"/>
      <c r="Q28" s="10" t="s">
        <v>26</v>
      </c>
      <c r="R28" s="6" t="s">
        <v>4</v>
      </c>
      <c r="S28" s="37">
        <f t="shared" si="2"/>
        <v>46077</v>
      </c>
      <c r="T28" s="45"/>
      <c r="U28" s="7" t="s">
        <v>0</v>
      </c>
      <c r="V28" s="23">
        <f t="shared" si="5"/>
        <v>0</v>
      </c>
      <c r="W28" s="25" t="s">
        <v>0</v>
      </c>
    </row>
    <row r="29" spans="1:23" ht="14.45" customHeight="1" x14ac:dyDescent="0.15">
      <c r="A29" s="10" t="s">
        <v>27</v>
      </c>
      <c r="B29" s="6" t="s">
        <v>4</v>
      </c>
      <c r="C29" s="37">
        <f t="shared" si="0"/>
        <v>46016</v>
      </c>
      <c r="D29" s="42"/>
      <c r="E29" s="7" t="s">
        <v>0</v>
      </c>
      <c r="F29" s="23">
        <f t="shared" si="3"/>
        <v>0</v>
      </c>
      <c r="G29" s="25" t="s">
        <v>0</v>
      </c>
      <c r="H29" s="8"/>
      <c r="I29" s="13" t="s">
        <v>27</v>
      </c>
      <c r="J29" s="7" t="s">
        <v>4</v>
      </c>
      <c r="K29" s="37">
        <f t="shared" si="1"/>
        <v>46047</v>
      </c>
      <c r="L29" s="45"/>
      <c r="M29" s="7" t="s">
        <v>0</v>
      </c>
      <c r="N29" s="23">
        <f t="shared" si="4"/>
        <v>0</v>
      </c>
      <c r="O29" s="25" t="s">
        <v>0</v>
      </c>
      <c r="P29" s="8"/>
      <c r="Q29" s="10" t="s">
        <v>27</v>
      </c>
      <c r="R29" s="6" t="s">
        <v>4</v>
      </c>
      <c r="S29" s="37">
        <f t="shared" si="2"/>
        <v>46078</v>
      </c>
      <c r="T29" s="45"/>
      <c r="U29" s="7" t="s">
        <v>0</v>
      </c>
      <c r="V29" s="23">
        <f t="shared" si="5"/>
        <v>0</v>
      </c>
      <c r="W29" s="25" t="s">
        <v>0</v>
      </c>
    </row>
    <row r="30" spans="1:23" ht="14.45" customHeight="1" x14ac:dyDescent="0.15">
      <c r="A30" s="10" t="s">
        <v>28</v>
      </c>
      <c r="B30" s="6" t="s">
        <v>4</v>
      </c>
      <c r="C30" s="37">
        <f t="shared" si="0"/>
        <v>46017</v>
      </c>
      <c r="D30" s="42"/>
      <c r="E30" s="7" t="s">
        <v>0</v>
      </c>
      <c r="F30" s="23">
        <f t="shared" si="3"/>
        <v>0</v>
      </c>
      <c r="G30" s="25" t="s">
        <v>0</v>
      </c>
      <c r="H30" s="8"/>
      <c r="I30" s="13" t="s">
        <v>28</v>
      </c>
      <c r="J30" s="7" t="s">
        <v>4</v>
      </c>
      <c r="K30" s="37">
        <f t="shared" si="1"/>
        <v>46048</v>
      </c>
      <c r="L30" s="45"/>
      <c r="M30" s="7" t="s">
        <v>0</v>
      </c>
      <c r="N30" s="23">
        <f t="shared" si="4"/>
        <v>0</v>
      </c>
      <c r="O30" s="25" t="s">
        <v>0</v>
      </c>
      <c r="P30" s="8"/>
      <c r="Q30" s="10" t="s">
        <v>28</v>
      </c>
      <c r="R30" s="6" t="s">
        <v>4</v>
      </c>
      <c r="S30" s="37">
        <f t="shared" si="2"/>
        <v>46079</v>
      </c>
      <c r="T30" s="45"/>
      <c r="U30" s="7" t="s">
        <v>0</v>
      </c>
      <c r="V30" s="23">
        <f t="shared" si="5"/>
        <v>0</v>
      </c>
      <c r="W30" s="25" t="s">
        <v>0</v>
      </c>
    </row>
    <row r="31" spans="1:23" ht="14.45" customHeight="1" x14ac:dyDescent="0.15">
      <c r="A31" s="10" t="s">
        <v>29</v>
      </c>
      <c r="B31" s="6" t="s">
        <v>4</v>
      </c>
      <c r="C31" s="37">
        <f t="shared" si="0"/>
        <v>46018</v>
      </c>
      <c r="D31" s="42"/>
      <c r="E31" s="7" t="s">
        <v>0</v>
      </c>
      <c r="F31" s="23">
        <f t="shared" si="3"/>
        <v>0</v>
      </c>
      <c r="G31" s="25" t="s">
        <v>0</v>
      </c>
      <c r="H31" s="8"/>
      <c r="I31" s="13" t="s">
        <v>29</v>
      </c>
      <c r="J31" s="7" t="s">
        <v>4</v>
      </c>
      <c r="K31" s="37">
        <f t="shared" si="1"/>
        <v>46049</v>
      </c>
      <c r="L31" s="45"/>
      <c r="M31" s="7" t="s">
        <v>0</v>
      </c>
      <c r="N31" s="23">
        <f t="shared" si="4"/>
        <v>0</v>
      </c>
      <c r="O31" s="25" t="s">
        <v>0</v>
      </c>
      <c r="P31" s="8"/>
      <c r="Q31" s="10" t="s">
        <v>29</v>
      </c>
      <c r="R31" s="6" t="s">
        <v>4</v>
      </c>
      <c r="S31" s="37">
        <f t="shared" si="2"/>
        <v>46080</v>
      </c>
      <c r="T31" s="45"/>
      <c r="U31" s="7" t="s">
        <v>0</v>
      </c>
      <c r="V31" s="23">
        <f t="shared" si="5"/>
        <v>0</v>
      </c>
      <c r="W31" s="25" t="s">
        <v>0</v>
      </c>
    </row>
    <row r="32" spans="1:23" ht="14.45" customHeight="1" thickBot="1" x14ac:dyDescent="0.2">
      <c r="A32" s="10" t="s">
        <v>30</v>
      </c>
      <c r="B32" s="6" t="s">
        <v>4</v>
      </c>
      <c r="C32" s="37">
        <f t="shared" si="0"/>
        <v>46019</v>
      </c>
      <c r="D32" s="42"/>
      <c r="E32" s="7" t="s">
        <v>0</v>
      </c>
      <c r="F32" s="23">
        <f t="shared" si="3"/>
        <v>0</v>
      </c>
      <c r="G32" s="25" t="s">
        <v>0</v>
      </c>
      <c r="H32" s="8"/>
      <c r="I32" s="13" t="s">
        <v>30</v>
      </c>
      <c r="J32" s="7" t="s">
        <v>4</v>
      </c>
      <c r="K32" s="37">
        <f t="shared" si="1"/>
        <v>46050</v>
      </c>
      <c r="L32" s="45"/>
      <c r="M32" s="7" t="s">
        <v>0</v>
      </c>
      <c r="N32" s="23">
        <f t="shared" si="4"/>
        <v>0</v>
      </c>
      <c r="O32" s="25" t="s">
        <v>0</v>
      </c>
      <c r="P32" s="8"/>
      <c r="Q32" s="11" t="s">
        <v>30</v>
      </c>
      <c r="R32" s="21" t="s">
        <v>4</v>
      </c>
      <c r="S32" s="38">
        <f t="shared" si="2"/>
        <v>46081</v>
      </c>
      <c r="T32" s="46"/>
      <c r="U32" s="26" t="s">
        <v>0</v>
      </c>
      <c r="V32" s="27">
        <f t="shared" si="5"/>
        <v>0</v>
      </c>
      <c r="W32" s="28" t="s">
        <v>0</v>
      </c>
    </row>
    <row r="33" spans="1:23" ht="14.45" customHeight="1" x14ac:dyDescent="0.15">
      <c r="A33" s="10" t="s">
        <v>31</v>
      </c>
      <c r="B33" s="6" t="s">
        <v>4</v>
      </c>
      <c r="C33" s="37">
        <f t="shared" si="0"/>
        <v>46020</v>
      </c>
      <c r="D33" s="42"/>
      <c r="E33" s="7" t="s">
        <v>0</v>
      </c>
      <c r="F33" s="23">
        <f t="shared" si="3"/>
        <v>0</v>
      </c>
      <c r="G33" s="25" t="s">
        <v>0</v>
      </c>
      <c r="H33" s="8"/>
      <c r="I33" s="13" t="s">
        <v>31</v>
      </c>
      <c r="J33" s="7" t="s">
        <v>4</v>
      </c>
      <c r="K33" s="37">
        <f t="shared" si="1"/>
        <v>46051</v>
      </c>
      <c r="L33" s="45"/>
      <c r="M33" s="7" t="s">
        <v>0</v>
      </c>
      <c r="N33" s="23">
        <f t="shared" si="4"/>
        <v>0</v>
      </c>
      <c r="O33" s="25" t="s">
        <v>0</v>
      </c>
      <c r="P33" s="8"/>
    </row>
    <row r="34" spans="1:23" ht="14.45" customHeight="1" x14ac:dyDescent="0.15">
      <c r="A34" s="10" t="s">
        <v>32</v>
      </c>
      <c r="B34" s="6" t="s">
        <v>4</v>
      </c>
      <c r="C34" s="37">
        <f t="shared" si="0"/>
        <v>46021</v>
      </c>
      <c r="D34" s="42"/>
      <c r="E34" s="7" t="s">
        <v>0</v>
      </c>
      <c r="F34" s="23">
        <f t="shared" si="3"/>
        <v>0</v>
      </c>
      <c r="G34" s="25" t="s">
        <v>0</v>
      </c>
      <c r="H34" s="8"/>
      <c r="I34" s="13" t="s">
        <v>32</v>
      </c>
      <c r="J34" s="7" t="s">
        <v>4</v>
      </c>
      <c r="K34" s="37">
        <f t="shared" si="1"/>
        <v>46052</v>
      </c>
      <c r="L34" s="45"/>
      <c r="M34" s="7" t="s">
        <v>0</v>
      </c>
      <c r="N34" s="23">
        <f t="shared" si="4"/>
        <v>0</v>
      </c>
      <c r="O34" s="25" t="s">
        <v>0</v>
      </c>
      <c r="P34" s="8"/>
      <c r="Q34" s="47"/>
      <c r="R34" s="48"/>
      <c r="S34" s="49"/>
      <c r="T34" s="50"/>
      <c r="U34" s="48"/>
      <c r="V34" s="5"/>
      <c r="W34" s="48"/>
    </row>
    <row r="35" spans="1:23" ht="14.45" customHeight="1" thickBot="1" x14ac:dyDescent="0.2">
      <c r="A35" s="11" t="s">
        <v>33</v>
      </c>
      <c r="B35" s="21" t="s">
        <v>39</v>
      </c>
      <c r="C35" s="38">
        <f t="shared" si="0"/>
        <v>46022</v>
      </c>
      <c r="D35" s="43"/>
      <c r="E35" s="26" t="s">
        <v>0</v>
      </c>
      <c r="F35" s="27">
        <f t="shared" si="3"/>
        <v>0</v>
      </c>
      <c r="G35" s="28" t="s">
        <v>0</v>
      </c>
      <c r="H35" s="8"/>
      <c r="I35" s="14" t="s">
        <v>33</v>
      </c>
      <c r="J35" s="26" t="s">
        <v>4</v>
      </c>
      <c r="K35" s="38">
        <f t="shared" si="1"/>
        <v>46053</v>
      </c>
      <c r="L35" s="46"/>
      <c r="M35" s="26" t="s">
        <v>0</v>
      </c>
      <c r="N35" s="27">
        <f t="shared" si="4"/>
        <v>0</v>
      </c>
      <c r="O35" s="28" t="s">
        <v>0</v>
      </c>
      <c r="P35" s="8"/>
      <c r="Q35" s="47"/>
      <c r="R35" s="48"/>
      <c r="S35" s="49"/>
      <c r="T35" s="50"/>
      <c r="U35" s="48"/>
      <c r="V35" s="5"/>
      <c r="W35" s="48"/>
    </row>
    <row r="36" spans="1:23" ht="9" customHeight="1" x14ac:dyDescent="0.15">
      <c r="C36" s="1"/>
      <c r="E36" s="1"/>
    </row>
    <row r="37" spans="1:23" ht="30" customHeight="1" x14ac:dyDescent="0.15">
      <c r="C37" s="1"/>
      <c r="D37" s="15" t="s">
        <v>38</v>
      </c>
      <c r="E37" s="70" t="str">
        <f>IF(記録１!E37&lt;&gt;"",記録１!E37,"")</f>
        <v/>
      </c>
      <c r="F37" s="71"/>
      <c r="G37" s="71"/>
      <c r="H37" s="71"/>
      <c r="I37" s="72"/>
      <c r="J37" s="59"/>
      <c r="K37" s="59"/>
      <c r="L37" s="16" t="s">
        <v>41</v>
      </c>
      <c r="M37" s="73" t="str">
        <f>IF(記録１!M37&lt;&gt;"",記録１!M37,"")</f>
        <v/>
      </c>
      <c r="N37" s="74"/>
      <c r="O37" s="17"/>
      <c r="P37" s="18"/>
    </row>
    <row r="39" spans="1:23" x14ac:dyDescent="0.15">
      <c r="Q39" s="31"/>
      <c r="R39" s="31"/>
      <c r="S39" s="31"/>
      <c r="T39" s="31"/>
      <c r="U39" s="31"/>
      <c r="V39" s="31"/>
    </row>
  </sheetData>
  <mergeCells count="18">
    <mergeCell ref="V3:W3"/>
    <mergeCell ref="A1:L1"/>
    <mergeCell ref="N1:P1"/>
    <mergeCell ref="Q1:S1"/>
    <mergeCell ref="T1:U1"/>
    <mergeCell ref="O2:W2"/>
    <mergeCell ref="A4:B4"/>
    <mergeCell ref="D4:E4"/>
    <mergeCell ref="F4:G4"/>
    <mergeCell ref="I4:J4"/>
    <mergeCell ref="L4:M4"/>
    <mergeCell ref="E37:I37"/>
    <mergeCell ref="Q4:R4"/>
    <mergeCell ref="T4:U4"/>
    <mergeCell ref="V4:W4"/>
    <mergeCell ref="J37:K37"/>
    <mergeCell ref="M37:N37"/>
    <mergeCell ref="N4:O4"/>
  </mergeCells>
  <phoneticPr fontId="1"/>
  <pageMargins left="0.39370078740157483" right="0.31496062992125984" top="0.74803149606299213" bottom="7.874015748031496E-2" header="0.31496062992125984" footer="0.31496062992125984"/>
  <pageSetup paperSize="9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10"/>
  <sheetViews>
    <sheetView workbookViewId="0">
      <selection activeCell="B6" sqref="B6"/>
    </sheetView>
  </sheetViews>
  <sheetFormatPr defaultRowHeight="13.5" x14ac:dyDescent="0.15"/>
  <cols>
    <col min="1" max="1" width="6.125" customWidth="1"/>
    <col min="2" max="9" width="4.625" customWidth="1"/>
    <col min="10" max="10" width="6.875" customWidth="1"/>
  </cols>
  <sheetData>
    <row r="1" spans="1:10" x14ac:dyDescent="0.15">
      <c r="A1" t="s">
        <v>48</v>
      </c>
      <c r="J1" t="s">
        <v>49</v>
      </c>
    </row>
    <row r="2" spans="1:10" x14ac:dyDescent="0.15">
      <c r="A2">
        <v>6</v>
      </c>
      <c r="B2">
        <v>7</v>
      </c>
      <c r="C2">
        <v>8</v>
      </c>
      <c r="D2">
        <v>9</v>
      </c>
      <c r="E2">
        <v>10</v>
      </c>
      <c r="F2">
        <v>11</v>
      </c>
      <c r="G2">
        <v>12</v>
      </c>
      <c r="H2">
        <v>1</v>
      </c>
      <c r="I2">
        <v>2</v>
      </c>
      <c r="J2">
        <v>1</v>
      </c>
    </row>
    <row r="3" spans="1:10" x14ac:dyDescent="0.15">
      <c r="A3">
        <v>7</v>
      </c>
      <c r="B3">
        <v>8</v>
      </c>
      <c r="C3">
        <v>9</v>
      </c>
      <c r="D3">
        <v>10</v>
      </c>
      <c r="E3">
        <v>11</v>
      </c>
      <c r="F3">
        <v>12</v>
      </c>
      <c r="G3">
        <v>1</v>
      </c>
      <c r="H3">
        <v>2</v>
      </c>
      <c r="J3">
        <v>1</v>
      </c>
    </row>
    <row r="4" spans="1:10" x14ac:dyDescent="0.15">
      <c r="A4">
        <v>8</v>
      </c>
      <c r="B4">
        <v>9</v>
      </c>
      <c r="C4">
        <v>10</v>
      </c>
      <c r="D4">
        <v>11</v>
      </c>
      <c r="E4">
        <v>12</v>
      </c>
      <c r="F4">
        <v>1</v>
      </c>
      <c r="G4">
        <v>2</v>
      </c>
      <c r="J4">
        <v>1</v>
      </c>
    </row>
    <row r="5" spans="1:10" x14ac:dyDescent="0.15">
      <c r="A5">
        <v>9</v>
      </c>
      <c r="B5">
        <v>10</v>
      </c>
      <c r="C5">
        <v>11</v>
      </c>
      <c r="D5">
        <v>12</v>
      </c>
      <c r="E5">
        <v>1</v>
      </c>
      <c r="F5">
        <v>2</v>
      </c>
      <c r="J5">
        <v>1</v>
      </c>
    </row>
    <row r="6" spans="1:10" x14ac:dyDescent="0.15">
      <c r="A6">
        <v>10</v>
      </c>
      <c r="B6">
        <v>11</v>
      </c>
      <c r="C6">
        <v>12</v>
      </c>
      <c r="D6">
        <v>1</v>
      </c>
      <c r="E6">
        <v>2</v>
      </c>
      <c r="J6">
        <v>1</v>
      </c>
    </row>
    <row r="7" spans="1:10" x14ac:dyDescent="0.15">
      <c r="A7">
        <v>11</v>
      </c>
      <c r="B7">
        <v>12</v>
      </c>
      <c r="C7">
        <v>1</v>
      </c>
      <c r="D7">
        <v>2</v>
      </c>
      <c r="J7">
        <v>1</v>
      </c>
    </row>
    <row r="8" spans="1:10" x14ac:dyDescent="0.15">
      <c r="A8">
        <v>12</v>
      </c>
      <c r="B8">
        <v>1</v>
      </c>
      <c r="C8">
        <v>2</v>
      </c>
      <c r="J8">
        <v>1</v>
      </c>
    </row>
    <row r="9" spans="1:10" x14ac:dyDescent="0.15">
      <c r="A9">
        <v>1</v>
      </c>
      <c r="B9">
        <v>2</v>
      </c>
      <c r="J9">
        <v>0</v>
      </c>
    </row>
    <row r="10" spans="1:10" x14ac:dyDescent="0.15">
      <c r="A10">
        <v>2</v>
      </c>
      <c r="J10">
        <v>0</v>
      </c>
    </row>
  </sheetData>
  <sheetProtection sheet="1" objects="1" scenarios="1"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記録１</vt:lpstr>
      <vt:lpstr>記録２</vt:lpstr>
      <vt:lpstr>記録３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hisashi okumura</dc:creator>
  <cp:lastModifiedBy>bantani@ac-koka.jp</cp:lastModifiedBy>
  <cp:lastPrinted>2020-04-24T02:31:42Z</cp:lastPrinted>
  <dcterms:created xsi:type="dcterms:W3CDTF">2012-01-17T07:36:10Z</dcterms:created>
  <dcterms:modified xsi:type="dcterms:W3CDTF">2025-02-13T02:21:59Z</dcterms:modified>
</cp:coreProperties>
</file>